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4" i="1" l="1"/>
  <c r="E21" i="1"/>
  <c r="E18" i="1"/>
  <c r="H25" i="1" l="1"/>
  <c r="H24" i="1"/>
  <c r="G23" i="1"/>
  <c r="F23" i="1"/>
  <c r="E23" i="1"/>
  <c r="D23" i="1"/>
  <c r="H22" i="1"/>
  <c r="H21" i="1"/>
  <c r="G20" i="1"/>
  <c r="F20" i="1"/>
  <c r="E20" i="1"/>
  <c r="D20" i="1"/>
  <c r="H19" i="1"/>
  <c r="H18" i="1"/>
  <c r="G17" i="1"/>
  <c r="F17" i="1"/>
  <c r="E17" i="1"/>
  <c r="D17" i="1"/>
  <c r="H16" i="1"/>
  <c r="H15" i="1"/>
  <c r="G14" i="1"/>
  <c r="F14" i="1"/>
  <c r="E14" i="1"/>
  <c r="D14" i="1"/>
  <c r="G13" i="1"/>
  <c r="F13" i="1"/>
  <c r="E13" i="1"/>
  <c r="D13" i="1"/>
  <c r="G12" i="1"/>
  <c r="F12" i="1"/>
  <c r="F11" i="1" s="1"/>
  <c r="E12" i="1"/>
  <c r="E11" i="1" s="1"/>
  <c r="D12" i="1"/>
  <c r="D11" i="1" s="1"/>
  <c r="H14" i="1" l="1"/>
  <c r="H20" i="1"/>
  <c r="G11" i="1"/>
  <c r="H17" i="1"/>
  <c r="H23" i="1"/>
  <c r="H12" i="1"/>
  <c r="H11" i="1"/>
  <c r="H13" i="1"/>
</calcChain>
</file>

<file path=xl/sharedStrings.xml><?xml version="1.0" encoding="utf-8"?>
<sst xmlns="http://schemas.openxmlformats.org/spreadsheetml/2006/main" count="38" uniqueCount="26">
  <si>
    <t xml:space="preserve">ПРИЛОЖЕНИЕ № 2
к муниципальной  программе  «Организация деятельности
муниципальных бюджетных учреждений культуры
и учреждений дополнительного образования
в сфере культуры Коношского муниципального района»
</t>
  </si>
  <si>
    <t>Статус</t>
  </si>
  <si>
    <t>Наименование</t>
  </si>
  <si>
    <t>Источник финансирования</t>
  </si>
  <si>
    <t>Оценка расходов,</t>
  </si>
  <si>
    <t>рублей</t>
  </si>
  <si>
    <t>2022 г.</t>
  </si>
  <si>
    <t>2023 г.</t>
  </si>
  <si>
    <t>2024 г.</t>
  </si>
  <si>
    <t>2025 г.</t>
  </si>
  <si>
    <t>ИТОГО</t>
  </si>
  <si>
    <t xml:space="preserve">Муниципальная программа </t>
  </si>
  <si>
    <t>«Организация деятельности муниципальных бюджетных учреждений культуры и учреждений дополнительного образования в сфере культуры Коношского муниципального района»</t>
  </si>
  <si>
    <t>Всего, в том числе:</t>
  </si>
  <si>
    <t>районный бюджет</t>
  </si>
  <si>
    <t>областной бюджет</t>
  </si>
  <si>
    <t>Подпрограмма № 1</t>
  </si>
  <si>
    <t>«Обеспечение деятельности  культурно-досуговых учреждений»</t>
  </si>
  <si>
    <t>Подпрограмма № 2</t>
  </si>
  <si>
    <t>«Обеспечение деятельности музея»</t>
  </si>
  <si>
    <t>Подпрограмма № 3</t>
  </si>
  <si>
    <t>«Обеспечение деятельности  библиотек»</t>
  </si>
  <si>
    <t>Подпрограмма № 4</t>
  </si>
  <si>
    <t>«Обеспечение деятельности  учреждений дополнительного образования»</t>
  </si>
  <si>
    <t xml:space="preserve">ПРИЛОЖЕНИЕ № 1 
к постановлению администрации 
муниципального образования                    «Коношский муниципальный район» 
от 27 февраля 2023 г. № 100
</t>
  </si>
  <si>
    <r>
      <rPr>
        <b/>
        <sz val="12"/>
        <color theme="1"/>
        <rFont val="Times New Roman"/>
        <family val="1"/>
        <charset val="204"/>
      </rPr>
      <t>РЕСУРСНОЕ ОБЕСПЕЧЕНИЕ</t>
    </r>
    <r>
      <rPr>
        <sz val="12"/>
        <color theme="1"/>
        <rFont val="Times New Roman"/>
        <family val="1"/>
        <charset val="204"/>
      </rPr>
      <t xml:space="preserve">
реализации муниципальной программы
«Организация деятельности муниципальных бюджетных учреждений культуры и учреждений дополнительного образования в сфере культуры Коношского муниципального района» 
за счет всех источников финансирования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</si>
</sst>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topLeftCell="A4" workbookViewId="0">
      <selection activeCell="D37" sqref="D37"/>
    </sheetView>
  </sheetViews>
  <sheetFormatPr defaultRowHeight="15" x14ac:dyDescent="0.25"/>
  <cols>
    <col min="2" max="2" width="14.85546875" customWidth="1"/>
    <col min="3" max="4" width="16.5703125" customWidth="1"/>
    <col min="5" max="5" width="14.85546875" customWidth="1"/>
    <col min="6" max="6" width="16" customWidth="1"/>
    <col min="7" max="7" width="16.42578125" customWidth="1"/>
    <col min="8" max="8" width="15" customWidth="1"/>
  </cols>
  <sheetData>
    <row r="1" spans="1:8" ht="79.5" customHeight="1" x14ac:dyDescent="0.25">
      <c r="A1" s="1"/>
      <c r="B1" s="1"/>
      <c r="C1" s="1"/>
      <c r="D1" s="1"/>
      <c r="E1" s="1"/>
      <c r="F1" s="8" t="s">
        <v>24</v>
      </c>
      <c r="G1" s="9"/>
      <c r="H1" s="9"/>
    </row>
    <row r="2" spans="1:8" ht="10.5" customHeight="1" x14ac:dyDescent="0.25">
      <c r="A2" s="1"/>
      <c r="B2" s="1"/>
      <c r="C2" s="1"/>
      <c r="D2" s="1"/>
      <c r="E2" s="1"/>
      <c r="F2" s="1"/>
      <c r="G2" s="1"/>
      <c r="H2" s="1"/>
    </row>
    <row r="3" spans="1:8" ht="69" customHeight="1" x14ac:dyDescent="0.25">
      <c r="A3" s="1"/>
      <c r="B3" s="1"/>
      <c r="C3" s="1"/>
      <c r="D3" s="1"/>
      <c r="E3" s="10" t="s">
        <v>0</v>
      </c>
      <c r="F3" s="11"/>
      <c r="G3" s="11"/>
      <c r="H3" s="1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ht="85.5" customHeight="1" x14ac:dyDescent="0.25">
      <c r="A5" s="8" t="s">
        <v>25</v>
      </c>
      <c r="B5" s="9"/>
      <c r="C5" s="9"/>
      <c r="D5" s="9"/>
      <c r="E5" s="9"/>
      <c r="F5" s="9"/>
      <c r="G5" s="9"/>
      <c r="H5" s="9"/>
    </row>
    <row r="6" spans="1:8" ht="9" customHeight="1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2" t="s">
        <v>1</v>
      </c>
      <c r="B7" s="12" t="s">
        <v>2</v>
      </c>
      <c r="C7" s="12" t="s">
        <v>3</v>
      </c>
      <c r="D7" s="12" t="s">
        <v>4</v>
      </c>
      <c r="E7" s="12"/>
      <c r="F7" s="12"/>
      <c r="G7" s="12"/>
      <c r="H7" s="12"/>
    </row>
    <row r="8" spans="1:8" x14ac:dyDescent="0.25">
      <c r="A8" s="12"/>
      <c r="B8" s="12"/>
      <c r="C8" s="12"/>
      <c r="D8" s="12" t="s">
        <v>5</v>
      </c>
      <c r="E8" s="12"/>
      <c r="F8" s="12"/>
      <c r="G8" s="12"/>
      <c r="H8" s="12"/>
    </row>
    <row r="9" spans="1:8" x14ac:dyDescent="0.25">
      <c r="A9" s="12"/>
      <c r="B9" s="12"/>
      <c r="C9" s="12"/>
      <c r="D9" s="2" t="s">
        <v>6</v>
      </c>
      <c r="E9" s="2" t="s">
        <v>7</v>
      </c>
      <c r="F9" s="2" t="s">
        <v>8</v>
      </c>
      <c r="G9" s="2" t="s">
        <v>9</v>
      </c>
      <c r="H9" s="3" t="s">
        <v>10</v>
      </c>
    </row>
    <row r="10" spans="1:8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</row>
    <row r="11" spans="1:8" ht="60" customHeight="1" x14ac:dyDescent="0.25">
      <c r="A11" s="7" t="s">
        <v>11</v>
      </c>
      <c r="B11" s="7" t="s">
        <v>12</v>
      </c>
      <c r="C11" s="4" t="s">
        <v>13</v>
      </c>
      <c r="D11" s="5">
        <f>D12+D13</f>
        <v>94107157.700000003</v>
      </c>
      <c r="E11" s="5">
        <f t="shared" ref="E11:G11" si="0">E12+E13</f>
        <v>107329763.81</v>
      </c>
      <c r="F11" s="5">
        <f t="shared" si="0"/>
        <v>101627652</v>
      </c>
      <c r="G11" s="5">
        <f t="shared" si="0"/>
        <v>107075856.24000001</v>
      </c>
      <c r="H11" s="5">
        <f>D11+E11+F11+G11</f>
        <v>410140429.75</v>
      </c>
    </row>
    <row r="12" spans="1:8" ht="54.75" customHeight="1" x14ac:dyDescent="0.25">
      <c r="A12" s="7"/>
      <c r="B12" s="7"/>
      <c r="C12" s="4" t="s">
        <v>14</v>
      </c>
      <c r="D12" s="5">
        <f>D15+D18+D21+D24</f>
        <v>87610762.960000008</v>
      </c>
      <c r="E12" s="5">
        <f t="shared" ref="E12:G13" si="1">E15+E18+E21+E24</f>
        <v>106104097.91</v>
      </c>
      <c r="F12" s="5">
        <f t="shared" si="1"/>
        <v>100336941</v>
      </c>
      <c r="G12" s="5">
        <f t="shared" si="1"/>
        <v>105575640.24000001</v>
      </c>
      <c r="H12" s="5">
        <f t="shared" ref="H12:H25" si="2">D12+E12+F12+G12</f>
        <v>399627442.11000001</v>
      </c>
    </row>
    <row r="13" spans="1:8" ht="54.75" customHeight="1" x14ac:dyDescent="0.25">
      <c r="A13" s="7"/>
      <c r="B13" s="7"/>
      <c r="C13" s="4" t="s">
        <v>15</v>
      </c>
      <c r="D13" s="5">
        <f>D16+D19+D22+D25</f>
        <v>6496394.7400000002</v>
      </c>
      <c r="E13" s="5">
        <f t="shared" si="1"/>
        <v>1225665.8999999999</v>
      </c>
      <c r="F13" s="5">
        <f t="shared" si="1"/>
        <v>1290711</v>
      </c>
      <c r="G13" s="5">
        <f t="shared" si="1"/>
        <v>1500216</v>
      </c>
      <c r="H13" s="5">
        <f t="shared" si="2"/>
        <v>10512987.640000001</v>
      </c>
    </row>
    <row r="14" spans="1:8" ht="0.75" hidden="1" customHeight="1" x14ac:dyDescent="0.25">
      <c r="A14" s="7" t="s">
        <v>16</v>
      </c>
      <c r="B14" s="7" t="s">
        <v>17</v>
      </c>
      <c r="C14" s="4" t="s">
        <v>13</v>
      </c>
      <c r="D14" s="6">
        <f>D15+D16</f>
        <v>10015906.25</v>
      </c>
      <c r="E14" s="6">
        <f t="shared" ref="E14:G14" si="3">E15+E16</f>
        <v>10947615</v>
      </c>
      <c r="F14" s="6">
        <f t="shared" si="3"/>
        <v>10947115</v>
      </c>
      <c r="G14" s="6">
        <f t="shared" si="3"/>
        <v>10947115</v>
      </c>
      <c r="H14" s="6">
        <f t="shared" si="2"/>
        <v>42857751.25</v>
      </c>
    </row>
    <row r="15" spans="1:8" ht="25.5" hidden="1" customHeight="1" x14ac:dyDescent="0.25">
      <c r="A15" s="7"/>
      <c r="B15" s="7"/>
      <c r="C15" s="4" t="s">
        <v>14</v>
      </c>
      <c r="D15" s="6">
        <v>8947662.5399999991</v>
      </c>
      <c r="E15" s="6">
        <v>10947115</v>
      </c>
      <c r="F15" s="6">
        <v>10947115</v>
      </c>
      <c r="G15" s="6">
        <v>10947115</v>
      </c>
      <c r="H15" s="6">
        <f t="shared" si="2"/>
        <v>41789007.539999999</v>
      </c>
    </row>
    <row r="16" spans="1:8" ht="68.25" customHeight="1" x14ac:dyDescent="0.25">
      <c r="A16" s="7"/>
      <c r="B16" s="7"/>
      <c r="C16" s="4" t="s">
        <v>15</v>
      </c>
      <c r="D16" s="6">
        <v>1068243.71</v>
      </c>
      <c r="E16" s="6">
        <v>500</v>
      </c>
      <c r="F16" s="6">
        <v>0</v>
      </c>
      <c r="G16" s="6">
        <v>0</v>
      </c>
      <c r="H16" s="6">
        <f t="shared" si="2"/>
        <v>1068743.71</v>
      </c>
    </row>
    <row r="17" spans="1:8" x14ac:dyDescent="0.25">
      <c r="A17" s="7" t="s">
        <v>18</v>
      </c>
      <c r="B17" s="7" t="s">
        <v>19</v>
      </c>
      <c r="C17" s="4" t="s">
        <v>13</v>
      </c>
      <c r="D17" s="6">
        <f>D18+D19</f>
        <v>6433525.5199999996</v>
      </c>
      <c r="E17" s="6">
        <f t="shared" ref="E17:G17" si="4">E18+E19</f>
        <v>6822421</v>
      </c>
      <c r="F17" s="6">
        <f t="shared" si="4"/>
        <v>6684721</v>
      </c>
      <c r="G17" s="6">
        <f t="shared" si="4"/>
        <v>6684721</v>
      </c>
      <c r="H17" s="6">
        <f t="shared" si="2"/>
        <v>26625388.52</v>
      </c>
    </row>
    <row r="18" spans="1:8" x14ac:dyDescent="0.25">
      <c r="A18" s="7"/>
      <c r="B18" s="7"/>
      <c r="C18" s="4" t="s">
        <v>14</v>
      </c>
      <c r="D18" s="6">
        <v>6026977.9299999997</v>
      </c>
      <c r="E18" s="6">
        <f>6684721+133700</f>
        <v>6818421</v>
      </c>
      <c r="F18" s="6">
        <v>6684721</v>
      </c>
      <c r="G18" s="6">
        <v>6684721</v>
      </c>
      <c r="H18" s="6">
        <f t="shared" si="2"/>
        <v>26214840.93</v>
      </c>
    </row>
    <row r="19" spans="1:8" x14ac:dyDescent="0.25">
      <c r="A19" s="7"/>
      <c r="B19" s="7"/>
      <c r="C19" s="4" t="s">
        <v>15</v>
      </c>
      <c r="D19" s="6">
        <v>406547.59</v>
      </c>
      <c r="E19" s="6">
        <v>4000</v>
      </c>
      <c r="F19" s="6">
        <v>0</v>
      </c>
      <c r="G19" s="6">
        <v>0</v>
      </c>
      <c r="H19" s="6">
        <f t="shared" si="2"/>
        <v>410547.59</v>
      </c>
    </row>
    <row r="20" spans="1:8" x14ac:dyDescent="0.25">
      <c r="A20" s="7" t="s">
        <v>20</v>
      </c>
      <c r="B20" s="7" t="s">
        <v>21</v>
      </c>
      <c r="C20" s="4" t="s">
        <v>13</v>
      </c>
      <c r="D20" s="6">
        <f>D21+D22</f>
        <v>48019719.280000001</v>
      </c>
      <c r="E20" s="6">
        <f t="shared" ref="E20:G20" si="5">E21+E22</f>
        <v>52584536.899999999</v>
      </c>
      <c r="F20" s="6">
        <f t="shared" si="5"/>
        <v>47269792.759999998</v>
      </c>
      <c r="G20" s="6">
        <f t="shared" si="5"/>
        <v>52508492</v>
      </c>
      <c r="H20" s="6">
        <f t="shared" si="2"/>
        <v>200382540.94</v>
      </c>
    </row>
    <row r="21" spans="1:8" x14ac:dyDescent="0.25">
      <c r="A21" s="7"/>
      <c r="B21" s="7"/>
      <c r="C21" s="4" t="s">
        <v>14</v>
      </c>
      <c r="D21" s="6">
        <v>44517857.840000004</v>
      </c>
      <c r="E21" s="6">
        <f>52508492+49300</f>
        <v>52557792</v>
      </c>
      <c r="F21" s="6">
        <v>47269792.759999998</v>
      </c>
      <c r="G21" s="6">
        <v>52508492</v>
      </c>
      <c r="H21" s="6">
        <f t="shared" si="2"/>
        <v>196853934.59999999</v>
      </c>
    </row>
    <row r="22" spans="1:8" x14ac:dyDescent="0.25">
      <c r="A22" s="7"/>
      <c r="B22" s="7"/>
      <c r="C22" s="4" t="s">
        <v>15</v>
      </c>
      <c r="D22" s="6">
        <v>3501861.44</v>
      </c>
      <c r="E22" s="6">
        <v>26744.9</v>
      </c>
      <c r="F22" s="6">
        <v>0</v>
      </c>
      <c r="G22" s="6">
        <v>0</v>
      </c>
      <c r="H22" s="6">
        <f t="shared" si="2"/>
        <v>3528606.34</v>
      </c>
    </row>
    <row r="23" spans="1:8" ht="24" customHeight="1" x14ac:dyDescent="0.25">
      <c r="A23" s="7" t="s">
        <v>22</v>
      </c>
      <c r="B23" s="7" t="s">
        <v>23</v>
      </c>
      <c r="C23" s="4" t="s">
        <v>13</v>
      </c>
      <c r="D23" s="6">
        <f>D24+D25</f>
        <v>29638006.649999999</v>
      </c>
      <c r="E23" s="6">
        <f t="shared" ref="E23:G23" si="6">E24+E25</f>
        <v>36975190.910000004</v>
      </c>
      <c r="F23" s="6">
        <f t="shared" si="6"/>
        <v>36726023.240000002</v>
      </c>
      <c r="G23" s="6">
        <f t="shared" si="6"/>
        <v>36935528.240000002</v>
      </c>
      <c r="H23" s="6">
        <f t="shared" si="2"/>
        <v>140274749.04000002</v>
      </c>
    </row>
    <row r="24" spans="1:8" ht="24.75" customHeight="1" x14ac:dyDescent="0.25">
      <c r="A24" s="7"/>
      <c r="B24" s="7"/>
      <c r="C24" s="4" t="s">
        <v>14</v>
      </c>
      <c r="D24" s="6">
        <v>28118264.649999999</v>
      </c>
      <c r="E24" s="6">
        <f>35435312.24+345457.67</f>
        <v>35780769.910000004</v>
      </c>
      <c r="F24" s="6">
        <v>35435312.240000002</v>
      </c>
      <c r="G24" s="6">
        <v>35435312.240000002</v>
      </c>
      <c r="H24" s="6">
        <f t="shared" si="2"/>
        <v>134769659.04000002</v>
      </c>
    </row>
    <row r="25" spans="1:8" ht="23.25" customHeight="1" x14ac:dyDescent="0.25">
      <c r="A25" s="7"/>
      <c r="B25" s="7"/>
      <c r="C25" s="4" t="s">
        <v>15</v>
      </c>
      <c r="D25" s="6">
        <v>1519742</v>
      </c>
      <c r="E25" s="6">
        <v>1194421</v>
      </c>
      <c r="F25" s="6">
        <v>1290711</v>
      </c>
      <c r="G25" s="6">
        <v>1500216</v>
      </c>
      <c r="H25" s="6">
        <f t="shared" si="2"/>
        <v>5505090</v>
      </c>
    </row>
  </sheetData>
  <mergeCells count="18">
    <mergeCell ref="F1:H1"/>
    <mergeCell ref="E3:H3"/>
    <mergeCell ref="A5:H5"/>
    <mergeCell ref="A7:A9"/>
    <mergeCell ref="B7:B9"/>
    <mergeCell ref="C7:C9"/>
    <mergeCell ref="D7:H7"/>
    <mergeCell ref="D8:H8"/>
    <mergeCell ref="A20:A22"/>
    <mergeCell ref="B20:B22"/>
    <mergeCell ref="A23:A25"/>
    <mergeCell ref="B23:B25"/>
    <mergeCell ref="A11:A13"/>
    <mergeCell ref="B11:B13"/>
    <mergeCell ref="A14:A16"/>
    <mergeCell ref="B14:B16"/>
    <mergeCell ref="A17:A19"/>
    <mergeCell ref="B17:B19"/>
  </mergeCells>
  <pageMargins left="0.59055118110236227" right="0" top="0.55118110236220474" bottom="0.55118110236220474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2023-02-28T10:32:44Z</dcterms:modified>
</cp:coreProperties>
</file>