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44" i="1" l="1"/>
  <c r="J43" i="1"/>
  <c r="J42" i="1"/>
  <c r="J41" i="1"/>
  <c r="J39" i="1"/>
  <c r="J38" i="1"/>
  <c r="J37" i="1"/>
  <c r="J36" i="1"/>
  <c r="I40" i="1"/>
  <c r="I35" i="1"/>
  <c r="I30" i="1"/>
  <c r="I25" i="1"/>
  <c r="I24" i="1"/>
  <c r="I23" i="1"/>
  <c r="I22" i="1"/>
  <c r="I21" i="1"/>
  <c r="J26" i="1"/>
  <c r="J27" i="1"/>
  <c r="J28" i="1"/>
  <c r="J29" i="1"/>
  <c r="J31" i="1"/>
  <c r="J32" i="1"/>
  <c r="J33" i="1"/>
  <c r="J34" i="1"/>
  <c r="J35" i="1" l="1"/>
  <c r="I20" i="1"/>
  <c r="F21" i="1" l="1"/>
  <c r="G21" i="1"/>
  <c r="H21" i="1"/>
  <c r="E21" i="1"/>
  <c r="E20" i="1" s="1"/>
  <c r="F22" i="1"/>
  <c r="G22" i="1"/>
  <c r="H22" i="1"/>
  <c r="E22" i="1"/>
  <c r="F23" i="1"/>
  <c r="G23" i="1"/>
  <c r="H23" i="1"/>
  <c r="E23" i="1"/>
  <c r="F24" i="1"/>
  <c r="G24" i="1"/>
  <c r="H24" i="1"/>
  <c r="E24" i="1"/>
  <c r="F25" i="1"/>
  <c r="G25" i="1"/>
  <c r="H25" i="1"/>
  <c r="E25" i="1"/>
  <c r="F30" i="1"/>
  <c r="G30" i="1"/>
  <c r="H30" i="1"/>
  <c r="E30" i="1"/>
  <c r="F35" i="1"/>
  <c r="G35" i="1"/>
  <c r="H35" i="1"/>
  <c r="E35" i="1"/>
  <c r="F40" i="1"/>
  <c r="G40" i="1"/>
  <c r="H40" i="1"/>
  <c r="E40" i="1"/>
  <c r="H20" i="1" l="1"/>
  <c r="J25" i="1"/>
  <c r="J30" i="1"/>
  <c r="J22" i="1"/>
  <c r="J24" i="1"/>
  <c r="J23" i="1"/>
  <c r="J40" i="1"/>
  <c r="J21" i="1"/>
  <c r="G20" i="1"/>
  <c r="F20" i="1"/>
  <c r="J20" i="1" l="1"/>
</calcChain>
</file>

<file path=xl/sharedStrings.xml><?xml version="1.0" encoding="utf-8"?>
<sst xmlns="http://schemas.openxmlformats.org/spreadsheetml/2006/main" count="54" uniqueCount="32">
  <si>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</si>
  <si>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</si>
  <si>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</si>
  <si>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</si>
  <si>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</si>
  <si>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</si>
  <si>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МО «Коношский муниципальный район»</t>
  </si>
  <si>
    <t>«Строительство»</t>
  </si>
  <si>
    <t>Всего, в том числе: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</si>
  <si>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</si>
  <si>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</si>
  <si>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</si>
  <si>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</si>
  <si>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 1</t>
  </si>
  <si>
    <t>Подпрограмма № 2</t>
  </si>
  <si>
    <t>«Строительство спортивных сооружений»</t>
  </si>
  <si>
    <t>Подпрограмма № 3</t>
  </si>
  <si>
    <t>«Переселение граждан из аварийного жилого фонда»</t>
  </si>
  <si>
    <t>Подпрограмма № 4</t>
  </si>
  <si>
    <t>«Комплексное развитие сельских территорий»</t>
  </si>
  <si>
    <t>Муниципальная программа МО «Коношский муниципальный район» «Строительство»</t>
  </si>
  <si>
    <t>«Строительство и проектирование образовательных учреждений»</t>
  </si>
  <si>
    <t>ПРИЛОЖЕНИЕ № 1</t>
  </si>
  <si>
    <t>муниципального образования</t>
  </si>
  <si>
    <t>«Коношский муниципальный район»</t>
  </si>
  <si>
    <t>ПРИЛОЖЕНИЕ № 3</t>
  </si>
  <si>
    <t>к муниципальной программе</t>
  </si>
  <si>
    <t>РЕСУРСНОЕ ОБЕСПЕЧЕНИЕ</t>
  </si>
  <si>
    <t>реализации муниципальной программы</t>
  </si>
  <si>
    <t>________________________________</t>
  </si>
  <si>
    <t>к постановлению администрации</t>
  </si>
  <si>
    <t xml:space="preserve">от 21 мая 2024 г. № 283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</si>
</sst>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workbookViewId="0">
      <selection activeCell="K7" sqref="K7"/>
    </sheetView>
  </sheetViews>
  <sheetFormatPr defaultColWidth="8.85546875" defaultRowHeight="15.75" x14ac:dyDescent="0.25"/>
  <cols>
    <col min="1" max="1" width="8.85546875" style="1"/>
    <col min="2" max="2" width="27.5703125" style="1" customWidth="1"/>
    <col min="3" max="3" width="45.140625" style="1" customWidth="1"/>
    <col min="4" max="4" width="26.85546875" style="1" customWidth="1"/>
    <col min="5" max="5" width="17.7109375" style="1" customWidth="1"/>
    <col min="6" max="6" width="18.140625" style="1" customWidth="1"/>
    <col min="7" max="7" width="17.42578125" style="1" customWidth="1"/>
    <col min="8" max="9" width="17.28515625" style="1" customWidth="1"/>
    <col min="10" max="10" width="17.7109375" style="1" customWidth="1"/>
    <col min="11" max="16384" width="8.85546875" style="1"/>
  </cols>
  <sheetData>
    <row r="1" spans="4:10" ht="17.25" customHeight="1" x14ac:dyDescent="0.25">
      <c r="G1" s="29"/>
      <c r="H1" s="29"/>
      <c r="I1" s="29"/>
      <c r="J1" s="29"/>
    </row>
    <row r="2" spans="4:10" x14ac:dyDescent="0.25">
      <c r="G2" s="8"/>
      <c r="H2" s="8"/>
      <c r="I2" s="9"/>
      <c r="J2" s="17" t="s">
        <v>22</v>
      </c>
    </row>
    <row r="3" spans="4:10" x14ac:dyDescent="0.25">
      <c r="G3" s="28" t="s">
        <v>30</v>
      </c>
      <c r="H3" s="28"/>
      <c r="I3" s="28"/>
      <c r="J3" s="28"/>
    </row>
    <row r="4" spans="4:10" x14ac:dyDescent="0.25">
      <c r="G4" s="28" t="s">
        <v>23</v>
      </c>
      <c r="H4" s="28"/>
      <c r="I4" s="28"/>
      <c r="J4" s="28"/>
    </row>
    <row r="5" spans="4:10" x14ac:dyDescent="0.25">
      <c r="G5" s="28" t="s">
        <v>24</v>
      </c>
      <c r="H5" s="28"/>
      <c r="I5" s="28"/>
      <c r="J5" s="28"/>
    </row>
    <row r="6" spans="4:10" x14ac:dyDescent="0.25">
      <c r="G6" s="30" t="s">
        <v>31</v>
      </c>
      <c r="H6" s="30"/>
      <c r="I6" s="30"/>
      <c r="J6" s="30"/>
    </row>
    <row r="7" spans="4:10" x14ac:dyDescent="0.25">
      <c r="G7" s="7"/>
      <c r="H7" s="7"/>
      <c r="I7" s="10"/>
      <c r="J7" s="7"/>
    </row>
    <row r="8" spans="4:10" x14ac:dyDescent="0.25">
      <c r="G8" s="28" t="s">
        <v>25</v>
      </c>
      <c r="H8" s="28"/>
      <c r="I8" s="28"/>
      <c r="J8" s="28"/>
    </row>
    <row r="9" spans="4:10" x14ac:dyDescent="0.25">
      <c r="G9" s="28" t="s">
        <v>26</v>
      </c>
      <c r="H9" s="28"/>
      <c r="I9" s="28"/>
      <c r="J9" s="28"/>
    </row>
    <row r="10" spans="4:10" x14ac:dyDescent="0.25">
      <c r="G10" s="28" t="s">
        <v>6</v>
      </c>
      <c r="H10" s="28"/>
      <c r="I10" s="28"/>
      <c r="J10" s="28"/>
    </row>
    <row r="11" spans="4:10" x14ac:dyDescent="0.25">
      <c r="G11" s="28" t="s">
        <v>7</v>
      </c>
      <c r="H11" s="28"/>
      <c r="I11" s="28"/>
      <c r="J11" s="28"/>
    </row>
    <row r="13" spans="4:10" x14ac:dyDescent="0.25">
      <c r="D13" s="32" t="s">
        <v>27</v>
      </c>
      <c r="E13" s="32"/>
      <c r="F13" s="32"/>
    </row>
    <row r="14" spans="4:10" x14ac:dyDescent="0.25">
      <c r="D14" s="32" t="s">
        <v>28</v>
      </c>
      <c r="E14" s="32"/>
      <c r="F14" s="32"/>
    </row>
    <row r="15" spans="4:10" x14ac:dyDescent="0.25">
      <c r="D15" s="32" t="s">
        <v>6</v>
      </c>
      <c r="E15" s="32"/>
      <c r="F15" s="32"/>
    </row>
    <row r="16" spans="4:10" x14ac:dyDescent="0.25">
      <c r="D16" s="31" t="s">
        <v>7</v>
      </c>
      <c r="E16" s="31"/>
      <c r="F16" s="31"/>
    </row>
    <row r="18" spans="1:10" x14ac:dyDescent="0.25">
      <c r="A18" s="18" t="s">
        <v>0</v>
      </c>
      <c r="B18" s="18"/>
      <c r="C18" s="18" t="s">
        <v>1</v>
      </c>
      <c r="D18" s="18" t="s">
        <v>2</v>
      </c>
      <c r="E18" s="18" t="s">
        <v>3</v>
      </c>
      <c r="F18" s="18"/>
      <c r="G18" s="18"/>
      <c r="H18" s="18"/>
      <c r="I18" s="18"/>
      <c r="J18" s="18"/>
    </row>
    <row r="19" spans="1:10" ht="16.5" thickBot="1" x14ac:dyDescent="0.3">
      <c r="A19" s="19"/>
      <c r="B19" s="19"/>
      <c r="C19" s="19"/>
      <c r="D19" s="19"/>
      <c r="E19" s="2">
        <v>2022</v>
      </c>
      <c r="F19" s="2">
        <v>2023</v>
      </c>
      <c r="G19" s="2">
        <v>2024</v>
      </c>
      <c r="H19" s="2">
        <v>2025</v>
      </c>
      <c r="I19" s="11">
        <v>2026</v>
      </c>
      <c r="J19" s="2" t="s">
        <v>4</v>
      </c>
    </row>
    <row r="20" spans="1:10" x14ac:dyDescent="0.25">
      <c r="A20" s="20" t="s">
        <v>5</v>
      </c>
      <c r="B20" s="21"/>
      <c r="C20" s="25" t="s">
        <v>20</v>
      </c>
      <c r="D20" s="13" t="s">
        <v>8</v>
      </c>
      <c r="E20" s="14">
        <f>SUM(E21:E24)</f>
        <v>84639425.079999998</v>
      </c>
      <c r="F20" s="14">
        <f t="shared" ref="F20:I20" si="0">SUM(F21:F24)</f>
        <v>74382845.289999992</v>
      </c>
      <c r="G20" s="14">
        <f t="shared" si="0"/>
        <v>62902280.880000003</v>
      </c>
      <c r="H20" s="14">
        <f t="shared" si="0"/>
        <v>600000</v>
      </c>
      <c r="I20" s="14">
        <f t="shared" si="0"/>
        <v>600000</v>
      </c>
      <c r="J20" s="14">
        <f>SUM(E20:I20)</f>
        <v>223124551.25</v>
      </c>
    </row>
    <row r="21" spans="1:10" x14ac:dyDescent="0.25">
      <c r="A21" s="22"/>
      <c r="B21" s="18"/>
      <c r="C21" s="26"/>
      <c r="D21" s="13" t="s">
        <v>9</v>
      </c>
      <c r="E21" s="14">
        <f>SUM(E41+E36+E31+E26)</f>
        <v>1503500</v>
      </c>
      <c r="F21" s="14">
        <f t="shared" ref="F21:I21" si="1">SUM(F41+F36+F31+F26)</f>
        <v>2906201.91</v>
      </c>
      <c r="G21" s="14">
        <f t="shared" si="1"/>
        <v>600000</v>
      </c>
      <c r="H21" s="14">
        <f t="shared" si="1"/>
        <v>600000</v>
      </c>
      <c r="I21" s="14">
        <f t="shared" si="1"/>
        <v>600000</v>
      </c>
      <c r="J21" s="14">
        <f t="shared" ref="J21:J34" si="2">SUM(E21:I21)</f>
        <v>6209701.9100000001</v>
      </c>
    </row>
    <row r="22" spans="1:10" x14ac:dyDescent="0.25">
      <c r="A22" s="22"/>
      <c r="B22" s="18"/>
      <c r="C22" s="26"/>
      <c r="D22" s="13" t="s">
        <v>10</v>
      </c>
      <c r="E22" s="14">
        <f>SUM(E42+E37+E32+E27)</f>
        <v>82365515.840000004</v>
      </c>
      <c r="F22" s="14">
        <f t="shared" ref="F22:I22" si="3">SUM(F42+F37+F32+F27)</f>
        <v>71077591.599999994</v>
      </c>
      <c r="G22" s="14">
        <f t="shared" si="3"/>
        <v>60830838.350000001</v>
      </c>
      <c r="H22" s="14">
        <f t="shared" si="3"/>
        <v>0</v>
      </c>
      <c r="I22" s="14">
        <f t="shared" si="3"/>
        <v>0</v>
      </c>
      <c r="J22" s="14">
        <f t="shared" si="2"/>
        <v>214273945.78999999</v>
      </c>
    </row>
    <row r="23" spans="1:10" x14ac:dyDescent="0.25">
      <c r="A23" s="22"/>
      <c r="B23" s="18"/>
      <c r="C23" s="26"/>
      <c r="D23" s="13" t="s">
        <v>11</v>
      </c>
      <c r="E23" s="14">
        <f>SUM(E43+E38+E33+E28)</f>
        <v>770409.24</v>
      </c>
      <c r="F23" s="14">
        <f t="shared" ref="F23:I23" si="4">SUM(F43+F38+F33+F28)</f>
        <v>399051.78</v>
      </c>
      <c r="G23" s="14">
        <f t="shared" si="4"/>
        <v>1471442.53</v>
      </c>
      <c r="H23" s="14">
        <f t="shared" si="4"/>
        <v>0</v>
      </c>
      <c r="I23" s="14">
        <f t="shared" si="4"/>
        <v>0</v>
      </c>
      <c r="J23" s="14">
        <f t="shared" si="2"/>
        <v>2640903.5499999998</v>
      </c>
    </row>
    <row r="24" spans="1:10" ht="32.25" thickBot="1" x14ac:dyDescent="0.3">
      <c r="A24" s="23"/>
      <c r="B24" s="24"/>
      <c r="C24" s="27"/>
      <c r="D24" s="13" t="s">
        <v>12</v>
      </c>
      <c r="E24" s="14">
        <f>SUM(E44+E39+E34+E29)</f>
        <v>0</v>
      </c>
      <c r="F24" s="14">
        <f t="shared" ref="F24:I24" si="5">SUM(F44+F39+F34+F29)</f>
        <v>0</v>
      </c>
      <c r="G24" s="14">
        <f t="shared" si="5"/>
        <v>0</v>
      </c>
      <c r="H24" s="14">
        <f t="shared" si="5"/>
        <v>0</v>
      </c>
      <c r="I24" s="14">
        <f t="shared" si="5"/>
        <v>0</v>
      </c>
      <c r="J24" s="14">
        <f t="shared" si="2"/>
        <v>0</v>
      </c>
    </row>
    <row r="25" spans="1:10" x14ac:dyDescent="0.25">
      <c r="A25" s="20" t="s">
        <v>13</v>
      </c>
      <c r="B25" s="21"/>
      <c r="C25" s="25" t="s">
        <v>21</v>
      </c>
      <c r="D25" s="13" t="s">
        <v>8</v>
      </c>
      <c r="E25" s="14">
        <f>SUM(E26:E29)</f>
        <v>500000</v>
      </c>
      <c r="F25" s="14">
        <f t="shared" ref="F25:I25" si="6">SUM(F26:F29)</f>
        <v>1342548.67</v>
      </c>
      <c r="G25" s="14">
        <f t="shared" si="6"/>
        <v>0</v>
      </c>
      <c r="H25" s="14">
        <f t="shared" si="6"/>
        <v>0</v>
      </c>
      <c r="I25" s="14">
        <f t="shared" si="6"/>
        <v>0</v>
      </c>
      <c r="J25" s="14">
        <f t="shared" si="2"/>
        <v>1842548.67</v>
      </c>
    </row>
    <row r="26" spans="1:10" x14ac:dyDescent="0.25">
      <c r="A26" s="22"/>
      <c r="B26" s="18"/>
      <c r="C26" s="26"/>
      <c r="D26" s="15" t="s">
        <v>9</v>
      </c>
      <c r="E26" s="6">
        <v>500000</v>
      </c>
      <c r="F26" s="6">
        <v>1342548.67</v>
      </c>
      <c r="G26" s="6">
        <v>0</v>
      </c>
      <c r="H26" s="6">
        <v>0</v>
      </c>
      <c r="I26" s="6">
        <v>0</v>
      </c>
      <c r="J26" s="14">
        <f t="shared" si="2"/>
        <v>1842548.67</v>
      </c>
    </row>
    <row r="27" spans="1:10" x14ac:dyDescent="0.25">
      <c r="A27" s="22"/>
      <c r="B27" s="18"/>
      <c r="C27" s="26"/>
      <c r="D27" s="15" t="s">
        <v>10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14">
        <f t="shared" si="2"/>
        <v>0</v>
      </c>
    </row>
    <row r="28" spans="1:10" x14ac:dyDescent="0.25">
      <c r="A28" s="22"/>
      <c r="B28" s="18"/>
      <c r="C28" s="26"/>
      <c r="D28" s="15" t="s">
        <v>11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14">
        <f t="shared" si="2"/>
        <v>0</v>
      </c>
    </row>
    <row r="29" spans="1:10" ht="16.5" thickBot="1" x14ac:dyDescent="0.3">
      <c r="A29" s="23"/>
      <c r="B29" s="24"/>
      <c r="C29" s="27"/>
      <c r="D29" s="15" t="s">
        <v>12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14">
        <f t="shared" si="2"/>
        <v>0</v>
      </c>
    </row>
    <row r="30" spans="1:10" x14ac:dyDescent="0.25">
      <c r="A30" s="20" t="s">
        <v>14</v>
      </c>
      <c r="B30" s="21"/>
      <c r="C30" s="25" t="s">
        <v>15</v>
      </c>
      <c r="D30" s="13" t="s">
        <v>8</v>
      </c>
      <c r="E30" s="14">
        <f>SUM(E31:E34)</f>
        <v>0</v>
      </c>
      <c r="F30" s="14">
        <f t="shared" ref="F30:I30" si="7">SUM(F31:F34)</f>
        <v>0</v>
      </c>
      <c r="G30" s="14">
        <f t="shared" si="7"/>
        <v>0</v>
      </c>
      <c r="H30" s="14">
        <f t="shared" si="7"/>
        <v>0</v>
      </c>
      <c r="I30" s="14">
        <f t="shared" si="7"/>
        <v>0</v>
      </c>
      <c r="J30" s="14">
        <f t="shared" si="2"/>
        <v>0</v>
      </c>
    </row>
    <row r="31" spans="1:10" x14ac:dyDescent="0.25">
      <c r="A31" s="22"/>
      <c r="B31" s="18"/>
      <c r="C31" s="26"/>
      <c r="D31" s="15" t="s">
        <v>9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14">
        <f t="shared" si="2"/>
        <v>0</v>
      </c>
    </row>
    <row r="32" spans="1:10" x14ac:dyDescent="0.25">
      <c r="A32" s="22"/>
      <c r="B32" s="18"/>
      <c r="C32" s="26"/>
      <c r="D32" s="15" t="s">
        <v>10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14">
        <f t="shared" si="2"/>
        <v>0</v>
      </c>
    </row>
    <row r="33" spans="1:10" x14ac:dyDescent="0.25">
      <c r="A33" s="22"/>
      <c r="B33" s="18"/>
      <c r="C33" s="26"/>
      <c r="D33" s="15" t="s">
        <v>11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14">
        <f t="shared" si="2"/>
        <v>0</v>
      </c>
    </row>
    <row r="34" spans="1:10" ht="16.5" thickBot="1" x14ac:dyDescent="0.3">
      <c r="A34" s="23"/>
      <c r="B34" s="24"/>
      <c r="C34" s="27"/>
      <c r="D34" s="15" t="s">
        <v>12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14">
        <f t="shared" si="2"/>
        <v>0</v>
      </c>
    </row>
    <row r="35" spans="1:10" x14ac:dyDescent="0.25">
      <c r="A35" s="20" t="s">
        <v>16</v>
      </c>
      <c r="B35" s="21"/>
      <c r="C35" s="25" t="s">
        <v>17</v>
      </c>
      <c r="D35" s="16" t="s">
        <v>8</v>
      </c>
      <c r="E35" s="14">
        <f>SUM(E36:E39)</f>
        <v>83153015.840000004</v>
      </c>
      <c r="F35" s="14">
        <f t="shared" ref="F35:I35" si="8">SUM(F36:F39)</f>
        <v>72595802.519999996</v>
      </c>
      <c r="G35" s="14">
        <f t="shared" si="8"/>
        <v>61130838.350000001</v>
      </c>
      <c r="H35" s="14">
        <f t="shared" si="8"/>
        <v>300000</v>
      </c>
      <c r="I35" s="14">
        <f t="shared" si="8"/>
        <v>300000</v>
      </c>
      <c r="J35" s="14">
        <f>SUM(J36:J39)</f>
        <v>217479656.70999998</v>
      </c>
    </row>
    <row r="36" spans="1:10" x14ac:dyDescent="0.25">
      <c r="A36" s="22"/>
      <c r="B36" s="18"/>
      <c r="C36" s="26"/>
      <c r="D36" s="4" t="s">
        <v>9</v>
      </c>
      <c r="E36" s="6">
        <v>787500</v>
      </c>
      <c r="F36" s="6">
        <v>1518210.92</v>
      </c>
      <c r="G36" s="6">
        <v>300000</v>
      </c>
      <c r="H36" s="6">
        <v>300000</v>
      </c>
      <c r="I36" s="6">
        <v>300000</v>
      </c>
      <c r="J36" s="14">
        <f t="shared" ref="J36:J44" si="9">SUM(E36:I36)</f>
        <v>3205710.92</v>
      </c>
    </row>
    <row r="37" spans="1:10" x14ac:dyDescent="0.25">
      <c r="A37" s="22"/>
      <c r="B37" s="18"/>
      <c r="C37" s="26"/>
      <c r="D37" s="4" t="s">
        <v>10</v>
      </c>
      <c r="E37" s="6">
        <v>82365515.840000004</v>
      </c>
      <c r="F37" s="6">
        <v>71077591.599999994</v>
      </c>
      <c r="G37" s="6">
        <v>60830838.350000001</v>
      </c>
      <c r="H37" s="6">
        <v>0</v>
      </c>
      <c r="I37" s="6">
        <v>0</v>
      </c>
      <c r="J37" s="14">
        <f t="shared" si="9"/>
        <v>214273945.78999999</v>
      </c>
    </row>
    <row r="38" spans="1:10" x14ac:dyDescent="0.25">
      <c r="A38" s="22"/>
      <c r="B38" s="18"/>
      <c r="C38" s="26"/>
      <c r="D38" s="4" t="s">
        <v>11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14">
        <f t="shared" si="9"/>
        <v>0</v>
      </c>
    </row>
    <row r="39" spans="1:10" ht="16.5" thickBot="1" x14ac:dyDescent="0.3">
      <c r="A39" s="23"/>
      <c r="B39" s="24"/>
      <c r="C39" s="27"/>
      <c r="D39" s="5" t="s">
        <v>12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14">
        <f t="shared" si="9"/>
        <v>0</v>
      </c>
    </row>
    <row r="40" spans="1:10" x14ac:dyDescent="0.25">
      <c r="A40" s="20" t="s">
        <v>18</v>
      </c>
      <c r="B40" s="21"/>
      <c r="C40" s="25" t="s">
        <v>19</v>
      </c>
      <c r="D40" s="3" t="s">
        <v>8</v>
      </c>
      <c r="E40" s="14">
        <f>SUM(E41:E44)</f>
        <v>986409.24</v>
      </c>
      <c r="F40" s="14">
        <f t="shared" ref="F40:I40" si="10">SUM(F41:F44)</f>
        <v>444494.10000000003</v>
      </c>
      <c r="G40" s="14">
        <f t="shared" si="10"/>
        <v>1771442.53</v>
      </c>
      <c r="H40" s="14">
        <f t="shared" si="10"/>
        <v>300000</v>
      </c>
      <c r="I40" s="14">
        <f t="shared" si="10"/>
        <v>300000</v>
      </c>
      <c r="J40" s="14">
        <f t="shared" si="9"/>
        <v>3802345.87</v>
      </c>
    </row>
    <row r="41" spans="1:10" x14ac:dyDescent="0.25">
      <c r="A41" s="22"/>
      <c r="B41" s="18"/>
      <c r="C41" s="26"/>
      <c r="D41" s="4" t="s">
        <v>9</v>
      </c>
      <c r="E41" s="6">
        <v>216000</v>
      </c>
      <c r="F41" s="6">
        <v>45442.32</v>
      </c>
      <c r="G41" s="6">
        <v>300000</v>
      </c>
      <c r="H41" s="6">
        <v>300000</v>
      </c>
      <c r="I41" s="6">
        <v>300000</v>
      </c>
      <c r="J41" s="14">
        <f t="shared" si="9"/>
        <v>1161442.32</v>
      </c>
    </row>
    <row r="42" spans="1:10" x14ac:dyDescent="0.25">
      <c r="A42" s="22"/>
      <c r="B42" s="18"/>
      <c r="C42" s="26"/>
      <c r="D42" s="4" t="s">
        <v>10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14">
        <f t="shared" si="9"/>
        <v>0</v>
      </c>
    </row>
    <row r="43" spans="1:10" x14ac:dyDescent="0.25">
      <c r="A43" s="22"/>
      <c r="B43" s="18"/>
      <c r="C43" s="26"/>
      <c r="D43" s="4" t="s">
        <v>11</v>
      </c>
      <c r="E43" s="6">
        <v>770409.24</v>
      </c>
      <c r="F43" s="6">
        <v>399051.78</v>
      </c>
      <c r="G43" s="6">
        <v>1471442.53</v>
      </c>
      <c r="H43" s="6">
        <v>0</v>
      </c>
      <c r="I43" s="6">
        <v>0</v>
      </c>
      <c r="J43" s="14">
        <f t="shared" si="9"/>
        <v>2640903.5499999998</v>
      </c>
    </row>
    <row r="44" spans="1:10" ht="16.5" thickBot="1" x14ac:dyDescent="0.3">
      <c r="A44" s="23"/>
      <c r="B44" s="24"/>
      <c r="C44" s="27"/>
      <c r="D44" s="12" t="s">
        <v>12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14">
        <f t="shared" si="9"/>
        <v>0</v>
      </c>
    </row>
    <row r="46" spans="1:10" x14ac:dyDescent="0.25">
      <c r="C46" s="31" t="s">
        <v>29</v>
      </c>
      <c r="D46" s="31"/>
      <c r="E46" s="31"/>
      <c r="F46" s="31"/>
    </row>
  </sheetData>
  <mergeCells count="28">
    <mergeCell ref="C46:F46"/>
    <mergeCell ref="D14:F14"/>
    <mergeCell ref="D15:F15"/>
    <mergeCell ref="D16:F16"/>
    <mergeCell ref="D13:F13"/>
    <mergeCell ref="E18:J18"/>
    <mergeCell ref="C40:C44"/>
    <mergeCell ref="C20:C24"/>
    <mergeCell ref="C25:C29"/>
    <mergeCell ref="G8:J8"/>
    <mergeCell ref="G9:J9"/>
    <mergeCell ref="G10:J10"/>
    <mergeCell ref="G11:J11"/>
    <mergeCell ref="G1:J1"/>
    <mergeCell ref="G3:J3"/>
    <mergeCell ref="G4:J4"/>
    <mergeCell ref="G5:J5"/>
    <mergeCell ref="G6:J6"/>
    <mergeCell ref="A40:B44"/>
    <mergeCell ref="A30:B34"/>
    <mergeCell ref="C30:C34"/>
    <mergeCell ref="A35:B39"/>
    <mergeCell ref="C35:C39"/>
    <mergeCell ref="A18:B19"/>
    <mergeCell ref="C18:C19"/>
    <mergeCell ref="D18:D19"/>
    <mergeCell ref="A20:B24"/>
    <mergeCell ref="A25:B2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2024-05-22T08:59:30Z</dcterms:modified>
</cp:coreProperties>
</file>