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 2023\май\МП жкх изм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22" i="1" l="1"/>
  <c r="H31" i="1" l="1"/>
  <c r="H32" i="1"/>
  <c r="H33" i="1"/>
  <c r="H30" i="1"/>
  <c r="H26" i="1"/>
  <c r="H27" i="1"/>
  <c r="H28" i="1"/>
  <c r="D22" i="1" l="1"/>
  <c r="E21" i="1"/>
  <c r="F21" i="1"/>
  <c r="G21" i="1"/>
  <c r="D21" i="1"/>
  <c r="E20" i="1"/>
  <c r="F20" i="1"/>
  <c r="G20" i="1"/>
  <c r="D20" i="1"/>
  <c r="H46" i="1"/>
  <c r="H47" i="1"/>
  <c r="H48" i="1"/>
  <c r="H45" i="1"/>
  <c r="H41" i="1"/>
  <c r="H42" i="1"/>
  <c r="H43" i="1"/>
  <c r="H40" i="1"/>
  <c r="H36" i="1"/>
  <c r="H21" i="1" s="1"/>
  <c r="H37" i="1"/>
  <c r="H22" i="1" s="1"/>
  <c r="H38" i="1"/>
  <c r="H35" i="1"/>
  <c r="H25" i="1"/>
  <c r="H23" i="1"/>
  <c r="E44" i="1"/>
  <c r="F44" i="1"/>
  <c r="G44" i="1"/>
  <c r="D44" i="1"/>
  <c r="E39" i="1"/>
  <c r="F39" i="1"/>
  <c r="G39" i="1"/>
  <c r="D39" i="1"/>
  <c r="E34" i="1"/>
  <c r="F34" i="1"/>
  <c r="G34" i="1"/>
  <c r="D34" i="1"/>
  <c r="E29" i="1"/>
  <c r="F29" i="1"/>
  <c r="G29" i="1"/>
  <c r="D29" i="1"/>
  <c r="E24" i="1"/>
  <c r="F24" i="1"/>
  <c r="G24" i="1"/>
  <c r="D24" i="1"/>
  <c r="H44" i="1" l="1"/>
  <c r="H29" i="1"/>
  <c r="G19" i="1"/>
  <c r="H34" i="1"/>
  <c r="H20" i="1"/>
  <c r="F19" i="1"/>
  <c r="D19" i="1"/>
  <c r="E19" i="1"/>
  <c r="H39" i="1"/>
  <c r="H24" i="1"/>
  <c r="H19" i="1" l="1"/>
</calcChain>
</file>

<file path=xl/sharedStrings.xml><?xml version="1.0" encoding="utf-8"?>
<sst xmlns="http://schemas.openxmlformats.org/spreadsheetml/2006/main" count="61" uniqueCount="34">
  <si>
    <t>Статус</t>
  </si>
  <si>
    <t>Наименование</t>
  </si>
  <si>
    <t>Источник финансирования</t>
  </si>
  <si>
    <t>Оценка расходов, рублей</t>
  </si>
  <si>
    <t>Итого</t>
  </si>
  <si>
    <t>Муниципальная программа</t>
  </si>
  <si>
    <t>«Мероприятия в сфере жилищно-коммунального хозяйства</t>
  </si>
  <si>
    <t>муниципального образования «Коношский муниципальный район»</t>
  </si>
  <si>
    <t>Всего, в том числе:</t>
  </si>
  <si>
    <t>Подпрограмма №1</t>
  </si>
  <si>
    <t>«Развитие жилищного хозяйства»</t>
  </si>
  <si>
    <t>районный бюджет</t>
  </si>
  <si>
    <t>областной бюджет</t>
  </si>
  <si>
    <t>федеральный бюджет</t>
  </si>
  <si>
    <t>внебюджетные средства</t>
  </si>
  <si>
    <t>Подпрограмма №2</t>
  </si>
  <si>
    <t>Подпрограмма № 3</t>
  </si>
  <si>
    <t>«Чистая вода»</t>
  </si>
  <si>
    <t>Подпрограмма № 4</t>
  </si>
  <si>
    <t>«Благоустройство»</t>
  </si>
  <si>
    <t>Подпрограмма № 5</t>
  </si>
  <si>
    <t>«Мероприятия в сфере жилищно-коммунального хозяйства муниципального образования «Коношский муниципальный район»</t>
  </si>
  <si>
    <t>«Мероприятия в области обращения с  отходами производства и потребления в т.ч. с ТКО"</t>
  </si>
  <si>
    <t>ПРИЛОЖЕНИЕ № 2</t>
  </si>
  <si>
    <t>к муниципальной программе</t>
  </si>
  <si>
    <t>реализации муниципальной программы</t>
  </si>
  <si>
    <t>«Поддержка коммунального хозяйства»</t>
  </si>
  <si>
    <t>Приложение № 1</t>
  </si>
  <si>
    <t xml:space="preserve">            РЕСУРСНОЕ ОБЕСПЕЧЕНИЕ</t>
  </si>
  <si>
    <t>__________________________________________________________________</t>
  </si>
  <si>
    <t>к постановлению администрации</t>
  </si>
  <si>
    <t>муниципального образования</t>
  </si>
  <si>
    <t xml:space="preserve"> «Коношский муниципальный район»</t>
  </si>
  <si>
    <t>от 22 мая 2023 г. № 309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</si>
</sst>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Font="1"/>
    <xf numFmtId="164" fontId="3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164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tabSelected="1" topLeftCell="A40" workbookViewId="0">
      <selection activeCell="D9" sqref="D9:H9"/>
    </sheetView>
  </sheetViews>
  <sheetFormatPr defaultRowHeight="15" x14ac:dyDescent="0.25"/>
  <cols>
    <col min="1" max="1" width="27.85546875" customWidth="1"/>
    <col min="2" max="2" width="43.28515625" customWidth="1"/>
    <col min="3" max="3" width="29.7109375" customWidth="1"/>
    <col min="4" max="4" width="19.28515625" customWidth="1"/>
    <col min="5" max="5" width="20.85546875" customWidth="1"/>
    <col min="6" max="6" width="19.5703125" customWidth="1"/>
    <col min="7" max="7" width="17.85546875" customWidth="1"/>
    <col min="8" max="8" width="20.7109375" customWidth="1"/>
  </cols>
  <sheetData>
    <row r="1" spans="2:8" ht="15.75" x14ac:dyDescent="0.25">
      <c r="F1" s="17" t="s">
        <v>27</v>
      </c>
      <c r="G1" s="17"/>
      <c r="H1" s="17"/>
    </row>
    <row r="2" spans="2:8" ht="15.75" x14ac:dyDescent="0.25">
      <c r="E2" s="4"/>
      <c r="F2" s="18" t="s">
        <v>30</v>
      </c>
      <c r="G2" s="18"/>
      <c r="H2" s="18"/>
    </row>
    <row r="3" spans="2:8" ht="15.75" x14ac:dyDescent="0.25">
      <c r="E3" s="13"/>
      <c r="F3" s="18" t="s">
        <v>31</v>
      </c>
      <c r="G3" s="18"/>
      <c r="H3" s="18"/>
    </row>
    <row r="4" spans="2:8" ht="15.75" x14ac:dyDescent="0.25">
      <c r="E4" s="13"/>
      <c r="F4" s="18" t="s">
        <v>32</v>
      </c>
      <c r="G4" s="18"/>
      <c r="H4" s="18"/>
    </row>
    <row r="5" spans="2:8" ht="15" customHeight="1" x14ac:dyDescent="0.25">
      <c r="E5" s="13"/>
      <c r="F5" s="18" t="s">
        <v>33</v>
      </c>
      <c r="G5" s="18"/>
      <c r="H5" s="18"/>
    </row>
    <row r="7" spans="2:8" ht="15" customHeight="1" x14ac:dyDescent="0.25">
      <c r="D7" s="21" t="s">
        <v>23</v>
      </c>
      <c r="E7" s="21"/>
      <c r="F7" s="21"/>
      <c r="G7" s="21"/>
      <c r="H7" s="21"/>
    </row>
    <row r="8" spans="2:8" ht="15" customHeight="1" x14ac:dyDescent="0.25">
      <c r="D8" s="21" t="s">
        <v>24</v>
      </c>
      <c r="E8" s="21"/>
      <c r="F8" s="21"/>
      <c r="G8" s="21"/>
      <c r="H8" s="21"/>
    </row>
    <row r="9" spans="2:8" ht="15.75" x14ac:dyDescent="0.25">
      <c r="D9" s="21" t="s">
        <v>6</v>
      </c>
      <c r="E9" s="21"/>
      <c r="F9" s="21"/>
      <c r="G9" s="21"/>
      <c r="H9" s="21"/>
    </row>
    <row r="10" spans="2:8" ht="15.75" x14ac:dyDescent="0.25">
      <c r="C10" s="21" t="s">
        <v>7</v>
      </c>
      <c r="D10" s="21"/>
      <c r="E10" s="21"/>
      <c r="F10" s="21"/>
      <c r="G10" s="21"/>
      <c r="H10" s="21"/>
    </row>
    <row r="11" spans="2:8" ht="15.75" x14ac:dyDescent="0.25">
      <c r="C11" s="3"/>
      <c r="D11" s="3"/>
      <c r="E11" s="3"/>
      <c r="F11" s="3"/>
      <c r="G11" s="3"/>
      <c r="H11" s="3"/>
    </row>
    <row r="12" spans="2:8" ht="15.75" x14ac:dyDescent="0.25">
      <c r="B12" s="5"/>
      <c r="C12" s="27" t="s">
        <v>28</v>
      </c>
      <c r="D12" s="27"/>
      <c r="E12" s="27"/>
      <c r="F12" s="3"/>
      <c r="G12" s="3"/>
      <c r="H12" s="3"/>
    </row>
    <row r="13" spans="2:8" ht="15.75" x14ac:dyDescent="0.25">
      <c r="B13" s="18" t="s">
        <v>25</v>
      </c>
      <c r="C13" s="18"/>
      <c r="D13" s="18"/>
      <c r="E13" s="18"/>
      <c r="F13" s="18"/>
      <c r="G13" s="3"/>
      <c r="H13" s="3"/>
    </row>
    <row r="14" spans="2:8" ht="15.75" x14ac:dyDescent="0.25">
      <c r="B14" s="18" t="s">
        <v>6</v>
      </c>
      <c r="C14" s="18"/>
      <c r="D14" s="18"/>
      <c r="E14" s="18"/>
      <c r="F14" s="18"/>
    </row>
    <row r="15" spans="2:8" ht="15.75" x14ac:dyDescent="0.25">
      <c r="B15" s="18" t="s">
        <v>7</v>
      </c>
      <c r="C15" s="18"/>
      <c r="D15" s="18"/>
      <c r="E15" s="18"/>
      <c r="F15" s="18"/>
    </row>
    <row r="17" spans="1:8" ht="22.5" customHeight="1" x14ac:dyDescent="0.25">
      <c r="A17" s="20" t="s">
        <v>0</v>
      </c>
      <c r="B17" s="20" t="s">
        <v>1</v>
      </c>
      <c r="C17" s="20" t="s">
        <v>2</v>
      </c>
      <c r="D17" s="20" t="s">
        <v>3</v>
      </c>
      <c r="E17" s="20"/>
      <c r="F17" s="20"/>
      <c r="G17" s="20"/>
      <c r="H17" s="20"/>
    </row>
    <row r="18" spans="1:8" x14ac:dyDescent="0.25">
      <c r="A18" s="20"/>
      <c r="B18" s="20"/>
      <c r="C18" s="20"/>
      <c r="D18" s="1">
        <v>2022</v>
      </c>
      <c r="E18" s="1">
        <v>2023</v>
      </c>
      <c r="F18" s="1">
        <v>2024</v>
      </c>
      <c r="G18" s="1">
        <v>2025</v>
      </c>
      <c r="H18" s="2" t="s">
        <v>4</v>
      </c>
    </row>
    <row r="19" spans="1:8" ht="15.75" x14ac:dyDescent="0.25">
      <c r="A19" s="19" t="s">
        <v>5</v>
      </c>
      <c r="B19" s="28" t="s">
        <v>21</v>
      </c>
      <c r="C19" s="11" t="s">
        <v>8</v>
      </c>
      <c r="D19" s="6">
        <f>SUM(D20:D23)</f>
        <v>52942443.439999998</v>
      </c>
      <c r="E19" s="6">
        <f t="shared" ref="E19:G19" si="0">SUM(E20:E23)</f>
        <v>69372285.649999991</v>
      </c>
      <c r="F19" s="6">
        <f t="shared" si="0"/>
        <v>11729036.440000001</v>
      </c>
      <c r="G19" s="6">
        <f t="shared" si="0"/>
        <v>11729036.440000001</v>
      </c>
      <c r="H19" s="6">
        <f>SUM(H24+H29+H34+H39+H44)</f>
        <v>145772801.97</v>
      </c>
    </row>
    <row r="20" spans="1:8" ht="15.75" x14ac:dyDescent="0.25">
      <c r="A20" s="19"/>
      <c r="B20" s="29"/>
      <c r="C20" s="11" t="s">
        <v>11</v>
      </c>
      <c r="D20" s="6">
        <f>SUM(D25+D30+D35+D40+D45)</f>
        <v>8222778.3300000001</v>
      </c>
      <c r="E20" s="6">
        <f t="shared" ref="E20:G20" si="1">SUM(E25+E30+E35+E40+E45)</f>
        <v>6217516.9399999995</v>
      </c>
      <c r="F20" s="6">
        <f t="shared" si="1"/>
        <v>11729036.440000001</v>
      </c>
      <c r="G20" s="6">
        <f t="shared" si="1"/>
        <v>11729036.440000001</v>
      </c>
      <c r="H20" s="6">
        <f>SUM(H25+H30+H35+H40+H45)</f>
        <v>37898368.149999999</v>
      </c>
    </row>
    <row r="21" spans="1:8" ht="15.75" x14ac:dyDescent="0.25">
      <c r="A21" s="19"/>
      <c r="B21" s="29"/>
      <c r="C21" s="11" t="s">
        <v>12</v>
      </c>
      <c r="D21" s="6">
        <f>SUM(D26+D31+D36+D41+D46)</f>
        <v>7291093.6799999997</v>
      </c>
      <c r="E21" s="6">
        <f t="shared" ref="E21:H21" si="2">SUM(E26+E31+E36+E41+E46)</f>
        <v>6414666.6600000001</v>
      </c>
      <c r="F21" s="6">
        <f t="shared" si="2"/>
        <v>0</v>
      </c>
      <c r="G21" s="6">
        <f t="shared" si="2"/>
        <v>0</v>
      </c>
      <c r="H21" s="6">
        <f t="shared" si="2"/>
        <v>13705760.34</v>
      </c>
    </row>
    <row r="22" spans="1:8" ht="15.75" x14ac:dyDescent="0.25">
      <c r="A22" s="19"/>
      <c r="B22" s="29"/>
      <c r="C22" s="11" t="s">
        <v>13</v>
      </c>
      <c r="D22" s="7">
        <f>SUM(D27+D32+D37+D42+D47)</f>
        <v>37428571.43</v>
      </c>
      <c r="E22" s="7">
        <f>SUM(E27+E32+E32+E37+E42+E47)</f>
        <v>56740102.049999997</v>
      </c>
      <c r="F22" s="6">
        <v>0</v>
      </c>
      <c r="G22" s="6">
        <v>0</v>
      </c>
      <c r="H22" s="6">
        <f>SUM(H27+H32+H37+H42+H47)</f>
        <v>94168673.479999989</v>
      </c>
    </row>
    <row r="23" spans="1:8" ht="15.75" x14ac:dyDescent="0.25">
      <c r="A23" s="19"/>
      <c r="B23" s="30"/>
      <c r="C23" s="11" t="s">
        <v>14</v>
      </c>
      <c r="D23" s="6">
        <v>0</v>
      </c>
      <c r="E23" s="6">
        <v>0</v>
      </c>
      <c r="F23" s="6">
        <v>0</v>
      </c>
      <c r="G23" s="6">
        <v>0</v>
      </c>
      <c r="H23" s="6">
        <f t="shared" ref="H23" si="3">SUM(D23:G23)</f>
        <v>0</v>
      </c>
    </row>
    <row r="24" spans="1:8" ht="15.75" x14ac:dyDescent="0.25">
      <c r="A24" s="19" t="s">
        <v>9</v>
      </c>
      <c r="B24" s="19" t="s">
        <v>10</v>
      </c>
      <c r="C24" s="12" t="s">
        <v>8</v>
      </c>
      <c r="D24" s="6">
        <f>SUM(D25:D28)</f>
        <v>2104000</v>
      </c>
      <c r="E24" s="6">
        <f t="shared" ref="E24:H24" si="4">SUM(E25:E28)</f>
        <v>2682271.7599999998</v>
      </c>
      <c r="F24" s="6">
        <f t="shared" si="4"/>
        <v>4729036.4400000004</v>
      </c>
      <c r="G24" s="6">
        <f t="shared" si="4"/>
        <v>4729036.4400000004</v>
      </c>
      <c r="H24" s="6">
        <f t="shared" si="4"/>
        <v>14244344.640000001</v>
      </c>
    </row>
    <row r="25" spans="1:8" ht="15.75" x14ac:dyDescent="0.25">
      <c r="A25" s="19"/>
      <c r="B25" s="19"/>
      <c r="C25" s="12" t="s">
        <v>11</v>
      </c>
      <c r="D25" s="8">
        <v>2104000</v>
      </c>
      <c r="E25" s="8">
        <v>2682271.7599999998</v>
      </c>
      <c r="F25" s="8">
        <v>4729036.4400000004</v>
      </c>
      <c r="G25" s="8">
        <v>4729036.4400000004</v>
      </c>
      <c r="H25" s="8">
        <f>SUM(D25:G25)</f>
        <v>14244344.640000001</v>
      </c>
    </row>
    <row r="26" spans="1:8" ht="15.75" x14ac:dyDescent="0.25">
      <c r="A26" s="19"/>
      <c r="B26" s="19"/>
      <c r="C26" s="12" t="s">
        <v>12</v>
      </c>
      <c r="D26" s="8">
        <v>0</v>
      </c>
      <c r="E26" s="8">
        <v>0</v>
      </c>
      <c r="F26" s="8">
        <v>0</v>
      </c>
      <c r="G26" s="8">
        <v>0</v>
      </c>
      <c r="H26" s="8">
        <f t="shared" ref="H26:H28" si="5">SUM(D26:G26)</f>
        <v>0</v>
      </c>
    </row>
    <row r="27" spans="1:8" ht="15.75" x14ac:dyDescent="0.25">
      <c r="A27" s="19"/>
      <c r="B27" s="19"/>
      <c r="C27" s="12" t="s">
        <v>13</v>
      </c>
      <c r="D27" s="10">
        <v>0</v>
      </c>
      <c r="E27" s="10">
        <v>0</v>
      </c>
      <c r="F27" s="8">
        <v>0</v>
      </c>
      <c r="G27" s="8">
        <v>0</v>
      </c>
      <c r="H27" s="8">
        <f t="shared" si="5"/>
        <v>0</v>
      </c>
    </row>
    <row r="28" spans="1:8" ht="15.75" x14ac:dyDescent="0.25">
      <c r="A28" s="19"/>
      <c r="B28" s="19"/>
      <c r="C28" s="12" t="s">
        <v>14</v>
      </c>
      <c r="D28" s="8">
        <v>0</v>
      </c>
      <c r="E28" s="8">
        <v>0</v>
      </c>
      <c r="F28" s="8">
        <v>0</v>
      </c>
      <c r="G28" s="8">
        <v>0</v>
      </c>
      <c r="H28" s="8">
        <f t="shared" si="5"/>
        <v>0</v>
      </c>
    </row>
    <row r="29" spans="1:8" ht="15.75" x14ac:dyDescent="0.25">
      <c r="A29" s="19" t="s">
        <v>15</v>
      </c>
      <c r="B29" s="19" t="s">
        <v>26</v>
      </c>
      <c r="C29" s="12" t="s">
        <v>8</v>
      </c>
      <c r="D29" s="6">
        <f>SUM(D30:D33)</f>
        <v>5330294</v>
      </c>
      <c r="E29" s="6">
        <f t="shared" ref="E29:G29" si="6">SUM(E30:E33)</f>
        <v>6714666.6600000001</v>
      </c>
      <c r="F29" s="6">
        <f t="shared" si="6"/>
        <v>300000</v>
      </c>
      <c r="G29" s="6">
        <f t="shared" si="6"/>
        <v>300000</v>
      </c>
      <c r="H29" s="6">
        <f>SUM(D29:G29)</f>
        <v>12644960.66</v>
      </c>
    </row>
    <row r="30" spans="1:8" ht="15.75" x14ac:dyDescent="0.25">
      <c r="A30" s="19"/>
      <c r="B30" s="19"/>
      <c r="C30" s="12" t="s">
        <v>11</v>
      </c>
      <c r="D30" s="8">
        <v>1505294</v>
      </c>
      <c r="E30" s="8">
        <v>300000</v>
      </c>
      <c r="F30" s="8">
        <v>300000</v>
      </c>
      <c r="G30" s="8">
        <v>300000</v>
      </c>
      <c r="H30" s="8">
        <f>SUM(D30:G30)</f>
        <v>2405294</v>
      </c>
    </row>
    <row r="31" spans="1:8" ht="15.75" x14ac:dyDescent="0.25">
      <c r="A31" s="19"/>
      <c r="B31" s="19"/>
      <c r="C31" s="12" t="s">
        <v>12</v>
      </c>
      <c r="D31" s="8">
        <v>3825000</v>
      </c>
      <c r="E31" s="8">
        <v>6414666.6600000001</v>
      </c>
      <c r="F31" s="8">
        <v>0</v>
      </c>
      <c r="G31" s="8">
        <v>0</v>
      </c>
      <c r="H31" s="8">
        <f t="shared" ref="H31:H33" si="7">SUM(D31:G31)</f>
        <v>10239666.66</v>
      </c>
    </row>
    <row r="32" spans="1:8" ht="15.75" x14ac:dyDescent="0.25">
      <c r="A32" s="19"/>
      <c r="B32" s="19"/>
      <c r="C32" s="12" t="s">
        <v>13</v>
      </c>
      <c r="D32" s="8">
        <v>0</v>
      </c>
      <c r="E32" s="8">
        <v>0</v>
      </c>
      <c r="F32" s="8">
        <v>0</v>
      </c>
      <c r="G32" s="8">
        <v>0</v>
      </c>
      <c r="H32" s="8">
        <f t="shared" si="7"/>
        <v>0</v>
      </c>
    </row>
    <row r="33" spans="1:8" ht="15.75" x14ac:dyDescent="0.25">
      <c r="A33" s="19"/>
      <c r="B33" s="19"/>
      <c r="C33" s="12" t="s">
        <v>14</v>
      </c>
      <c r="D33" s="8">
        <v>0</v>
      </c>
      <c r="E33" s="8">
        <v>0</v>
      </c>
      <c r="F33" s="8">
        <v>0</v>
      </c>
      <c r="G33" s="8">
        <v>0</v>
      </c>
      <c r="H33" s="8">
        <f t="shared" si="7"/>
        <v>0</v>
      </c>
    </row>
    <row r="34" spans="1:8" ht="15.75" x14ac:dyDescent="0.25">
      <c r="A34" s="19" t="s">
        <v>16</v>
      </c>
      <c r="B34" s="22" t="s">
        <v>17</v>
      </c>
      <c r="C34" s="12" t="s">
        <v>8</v>
      </c>
      <c r="D34" s="6">
        <f>SUM(D35:D38)</f>
        <v>38844704.729999997</v>
      </c>
      <c r="E34" s="6">
        <f t="shared" ref="E34:H34" si="8">SUM(E35:E38)</f>
        <v>57408113.649999999</v>
      </c>
      <c r="F34" s="6">
        <f t="shared" si="8"/>
        <v>1000000</v>
      </c>
      <c r="G34" s="6">
        <f t="shared" si="8"/>
        <v>1000000</v>
      </c>
      <c r="H34" s="6">
        <f t="shared" si="8"/>
        <v>98252818.379999995</v>
      </c>
    </row>
    <row r="35" spans="1:8" ht="15.75" x14ac:dyDescent="0.25">
      <c r="A35" s="19"/>
      <c r="B35" s="22"/>
      <c r="C35" s="12" t="s">
        <v>11</v>
      </c>
      <c r="D35" s="9">
        <v>1416133.3</v>
      </c>
      <c r="E35" s="8">
        <v>668011.6</v>
      </c>
      <c r="F35" s="8">
        <v>1000000</v>
      </c>
      <c r="G35" s="8">
        <v>1000000</v>
      </c>
      <c r="H35" s="8">
        <f>SUM(D35:G35)</f>
        <v>4084144.9</v>
      </c>
    </row>
    <row r="36" spans="1:8" ht="15.75" x14ac:dyDescent="0.25">
      <c r="A36" s="19"/>
      <c r="B36" s="22"/>
      <c r="C36" s="12" t="s">
        <v>12</v>
      </c>
      <c r="D36" s="8">
        <v>0</v>
      </c>
      <c r="E36" s="8">
        <v>0</v>
      </c>
      <c r="F36" s="8">
        <v>0</v>
      </c>
      <c r="G36" s="8">
        <v>0</v>
      </c>
      <c r="H36" s="8">
        <f t="shared" ref="H36:H38" si="9">SUM(D36:G36)</f>
        <v>0</v>
      </c>
    </row>
    <row r="37" spans="1:8" ht="15.75" x14ac:dyDescent="0.25">
      <c r="A37" s="19"/>
      <c r="B37" s="22"/>
      <c r="C37" s="12" t="s">
        <v>13</v>
      </c>
      <c r="D37" s="10">
        <v>37428571.43</v>
      </c>
      <c r="E37" s="10">
        <v>56740102.049999997</v>
      </c>
      <c r="F37" s="8">
        <v>0</v>
      </c>
      <c r="G37" s="8">
        <v>0</v>
      </c>
      <c r="H37" s="8">
        <f t="shared" si="9"/>
        <v>94168673.479999989</v>
      </c>
    </row>
    <row r="38" spans="1:8" ht="15.75" x14ac:dyDescent="0.25">
      <c r="A38" s="19"/>
      <c r="B38" s="22"/>
      <c r="C38" s="12" t="s">
        <v>14</v>
      </c>
      <c r="D38" s="8">
        <v>0</v>
      </c>
      <c r="E38" s="8">
        <v>0</v>
      </c>
      <c r="F38" s="8">
        <v>0</v>
      </c>
      <c r="G38" s="8">
        <v>0</v>
      </c>
      <c r="H38" s="8">
        <f t="shared" si="9"/>
        <v>0</v>
      </c>
    </row>
    <row r="39" spans="1:8" ht="15.75" x14ac:dyDescent="0.25">
      <c r="A39" s="19" t="s">
        <v>18</v>
      </c>
      <c r="B39" s="22" t="s">
        <v>19</v>
      </c>
      <c r="C39" s="12" t="s">
        <v>8</v>
      </c>
      <c r="D39" s="6">
        <f>SUM(D40:D43)</f>
        <v>2648089.5099999998</v>
      </c>
      <c r="E39" s="6">
        <f t="shared" ref="E39:G39" si="10">SUM(E40:E43)</f>
        <v>1467233.58</v>
      </c>
      <c r="F39" s="6">
        <f t="shared" si="10"/>
        <v>1300000</v>
      </c>
      <c r="G39" s="6">
        <f t="shared" si="10"/>
        <v>1300000</v>
      </c>
      <c r="H39" s="6">
        <f>SUM(H40:H43)</f>
        <v>6715323.0899999999</v>
      </c>
    </row>
    <row r="40" spans="1:8" ht="15.75" x14ac:dyDescent="0.25">
      <c r="A40" s="19"/>
      <c r="B40" s="22"/>
      <c r="C40" s="12" t="s">
        <v>11</v>
      </c>
      <c r="D40" s="8">
        <v>2648089.5099999998</v>
      </c>
      <c r="E40" s="8">
        <v>1467233.58</v>
      </c>
      <c r="F40" s="8">
        <v>1300000</v>
      </c>
      <c r="G40" s="8">
        <v>1300000</v>
      </c>
      <c r="H40" s="8">
        <f>SUM(D40:G40)</f>
        <v>6715323.0899999999</v>
      </c>
    </row>
    <row r="41" spans="1:8" ht="15.75" x14ac:dyDescent="0.25">
      <c r="A41" s="19"/>
      <c r="B41" s="22"/>
      <c r="C41" s="12" t="s">
        <v>12</v>
      </c>
      <c r="D41" s="8">
        <v>0</v>
      </c>
      <c r="E41" s="8">
        <v>0</v>
      </c>
      <c r="F41" s="8">
        <v>0</v>
      </c>
      <c r="G41" s="8">
        <v>0</v>
      </c>
      <c r="H41" s="8">
        <f t="shared" ref="H41:H43" si="11">SUM(D41:G41)</f>
        <v>0</v>
      </c>
    </row>
    <row r="42" spans="1:8" ht="15.75" x14ac:dyDescent="0.25">
      <c r="A42" s="19"/>
      <c r="B42" s="22"/>
      <c r="C42" s="12" t="s">
        <v>13</v>
      </c>
      <c r="D42" s="8">
        <v>0</v>
      </c>
      <c r="E42" s="8">
        <v>0</v>
      </c>
      <c r="F42" s="8">
        <v>0</v>
      </c>
      <c r="G42" s="8">
        <v>0</v>
      </c>
      <c r="H42" s="8">
        <f t="shared" si="11"/>
        <v>0</v>
      </c>
    </row>
    <row r="43" spans="1:8" ht="15.75" x14ac:dyDescent="0.25">
      <c r="A43" s="19"/>
      <c r="B43" s="22"/>
      <c r="C43" s="12" t="s">
        <v>14</v>
      </c>
      <c r="D43" s="8">
        <v>0</v>
      </c>
      <c r="E43" s="8">
        <v>0</v>
      </c>
      <c r="F43" s="8">
        <v>0</v>
      </c>
      <c r="G43" s="8"/>
      <c r="H43" s="8">
        <f t="shared" si="11"/>
        <v>0</v>
      </c>
    </row>
    <row r="44" spans="1:8" ht="15.75" x14ac:dyDescent="0.25">
      <c r="A44" s="19" t="s">
        <v>20</v>
      </c>
      <c r="B44" s="23" t="s">
        <v>22</v>
      </c>
      <c r="C44" s="12" t="s">
        <v>8</v>
      </c>
      <c r="D44" s="6">
        <f>SUM(D45:D48)</f>
        <v>4015355.2</v>
      </c>
      <c r="E44" s="6">
        <f t="shared" ref="E44:H44" si="12">SUM(E45:E48)</f>
        <v>1100000</v>
      </c>
      <c r="F44" s="6">
        <f t="shared" si="12"/>
        <v>4400000</v>
      </c>
      <c r="G44" s="6">
        <f t="shared" si="12"/>
        <v>4400000</v>
      </c>
      <c r="H44" s="6">
        <f t="shared" si="12"/>
        <v>13915355.199999999</v>
      </c>
    </row>
    <row r="45" spans="1:8" ht="15.75" x14ac:dyDescent="0.25">
      <c r="A45" s="19"/>
      <c r="B45" s="24"/>
      <c r="C45" s="12" t="s">
        <v>11</v>
      </c>
      <c r="D45" s="9">
        <v>549261.52</v>
      </c>
      <c r="E45" s="8">
        <v>1100000</v>
      </c>
      <c r="F45" s="8">
        <v>4400000</v>
      </c>
      <c r="G45" s="8">
        <v>4400000</v>
      </c>
      <c r="H45" s="8">
        <f>SUM(D45:G45)</f>
        <v>10449261.52</v>
      </c>
    </row>
    <row r="46" spans="1:8" ht="15.75" x14ac:dyDescent="0.25">
      <c r="A46" s="19"/>
      <c r="B46" s="24"/>
      <c r="C46" s="12" t="s">
        <v>12</v>
      </c>
      <c r="D46" s="8">
        <v>3466093.68</v>
      </c>
      <c r="E46" s="8">
        <v>0</v>
      </c>
      <c r="F46" s="8">
        <v>0</v>
      </c>
      <c r="G46" s="8">
        <v>0</v>
      </c>
      <c r="H46" s="8">
        <f t="shared" ref="H46:H48" si="13">SUM(D46:G46)</f>
        <v>3466093.68</v>
      </c>
    </row>
    <row r="47" spans="1:8" ht="15.75" x14ac:dyDescent="0.25">
      <c r="A47" s="19"/>
      <c r="B47" s="24"/>
      <c r="C47" s="12" t="s">
        <v>13</v>
      </c>
      <c r="D47" s="8">
        <v>0</v>
      </c>
      <c r="E47" s="8">
        <v>0</v>
      </c>
      <c r="F47" s="8">
        <v>0</v>
      </c>
      <c r="G47" s="8">
        <v>0</v>
      </c>
      <c r="H47" s="8">
        <f t="shared" si="13"/>
        <v>0</v>
      </c>
    </row>
    <row r="48" spans="1:8" ht="15.75" x14ac:dyDescent="0.25">
      <c r="A48" s="19"/>
      <c r="B48" s="25"/>
      <c r="C48" s="12" t="s">
        <v>14</v>
      </c>
      <c r="D48" s="8">
        <v>0</v>
      </c>
      <c r="E48" s="8">
        <v>0</v>
      </c>
      <c r="F48" s="8">
        <v>0</v>
      </c>
      <c r="G48" s="8">
        <v>0</v>
      </c>
      <c r="H48" s="8">
        <f t="shared" si="13"/>
        <v>0</v>
      </c>
    </row>
    <row r="49" spans="1:8" ht="15.75" x14ac:dyDescent="0.25">
      <c r="A49" s="14"/>
      <c r="B49" s="15"/>
      <c r="C49" s="14"/>
      <c r="D49" s="16"/>
      <c r="E49" s="16"/>
      <c r="F49" s="16"/>
      <c r="G49" s="16"/>
      <c r="H49" s="16"/>
    </row>
    <row r="50" spans="1:8" ht="15.75" x14ac:dyDescent="0.25">
      <c r="A50" s="14"/>
      <c r="B50" s="15"/>
      <c r="C50" s="14"/>
      <c r="D50" s="16"/>
      <c r="E50" s="16"/>
      <c r="F50" s="16"/>
      <c r="G50" s="16"/>
      <c r="H50" s="16"/>
    </row>
    <row r="52" spans="1:8" x14ac:dyDescent="0.25">
      <c r="B52" s="26" t="s">
        <v>29</v>
      </c>
      <c r="C52" s="26"/>
      <c r="D52" s="26"/>
      <c r="E52" s="26"/>
      <c r="F52" s="26"/>
      <c r="G52" s="26"/>
    </row>
  </sheetData>
  <mergeCells count="30">
    <mergeCell ref="B52:G52"/>
    <mergeCell ref="D9:H9"/>
    <mergeCell ref="C10:H10"/>
    <mergeCell ref="C12:E12"/>
    <mergeCell ref="B19:B23"/>
    <mergeCell ref="B17:B18"/>
    <mergeCell ref="C17:C18"/>
    <mergeCell ref="D17:H17"/>
    <mergeCell ref="A44:A48"/>
    <mergeCell ref="A39:A43"/>
    <mergeCell ref="B39:B43"/>
    <mergeCell ref="A34:A38"/>
    <mergeCell ref="B34:B38"/>
    <mergeCell ref="B44:B48"/>
    <mergeCell ref="F1:H1"/>
    <mergeCell ref="F3:H3"/>
    <mergeCell ref="F4:H4"/>
    <mergeCell ref="F5:H5"/>
    <mergeCell ref="A29:A33"/>
    <mergeCell ref="B29:B33"/>
    <mergeCell ref="A24:A28"/>
    <mergeCell ref="B24:B28"/>
    <mergeCell ref="B13:F13"/>
    <mergeCell ref="B14:F14"/>
    <mergeCell ref="B15:F15"/>
    <mergeCell ref="A17:A18"/>
    <mergeCell ref="A19:A23"/>
    <mergeCell ref="F2:H2"/>
    <mergeCell ref="D7:H7"/>
    <mergeCell ref="D8:H8"/>
  </mergeCells>
  <pageMargins left="0.7" right="0.7" top="0.75" bottom="0.75" header="0.3" footer="0.3"/>
  <pageSetup paperSize="9" scale="61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2023-05-23T12:59:54Z</cp:lastPrinted>
  <dcterms:created xsi:type="dcterms:W3CDTF">2023-01-25T14:32:40Z</dcterms:created>
  <dcterms:modified xsi:type="dcterms:W3CDTF">2023-05-23T13:00:03Z</dcterms:modified>
</cp:coreProperties>
</file>