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EB98C4F6-C373-45C6-A697-480ABFA054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J52" i="1" l="1"/>
  <c r="I52" i="1"/>
  <c r="H51" i="1" l="1"/>
  <c r="E37" i="1" l="1"/>
  <c r="E36" i="1"/>
  <c r="E35" i="1"/>
  <c r="E34" i="1"/>
  <c r="E27" i="1"/>
  <c r="E29" i="1"/>
  <c r="E28" i="1"/>
  <c r="E26" i="1"/>
  <c r="H52" i="1" l="1"/>
  <c r="I53" i="1" l="1"/>
  <c r="I51" i="1"/>
  <c r="I50" i="1"/>
  <c r="I54" i="1" l="1"/>
  <c r="G52" i="1"/>
  <c r="E23" i="1"/>
  <c r="E51" i="1" s="1"/>
  <c r="E24" i="1"/>
  <c r="E25" i="1"/>
  <c r="E30" i="1"/>
  <c r="E31" i="1"/>
  <c r="E32" i="1"/>
  <c r="E33" i="1"/>
  <c r="E38" i="1"/>
  <c r="E39" i="1"/>
  <c r="E40" i="1"/>
  <c r="E52" i="1" s="1"/>
  <c r="E41" i="1"/>
  <c r="E42" i="1"/>
  <c r="E43" i="1"/>
  <c r="E44" i="1"/>
  <c r="E45" i="1"/>
  <c r="E46" i="1"/>
  <c r="E47" i="1"/>
  <c r="E48" i="1"/>
  <c r="E49" i="1"/>
  <c r="E22" i="1" l="1"/>
  <c r="F53" i="1" l="1"/>
  <c r="G53" i="1"/>
  <c r="H53" i="1"/>
  <c r="J53" i="1"/>
  <c r="E53" i="1"/>
  <c r="F52" i="1"/>
  <c r="F51" i="1"/>
  <c r="G51" i="1"/>
  <c r="J51" i="1"/>
  <c r="F50" i="1"/>
  <c r="F54" i="1" s="1"/>
  <c r="G50" i="1"/>
  <c r="H50" i="1"/>
  <c r="J50" i="1"/>
  <c r="E50" i="1"/>
  <c r="E54" i="1" l="1"/>
  <c r="H54" i="1"/>
  <c r="G54" i="1"/>
  <c r="J54" i="1"/>
</calcChain>
</file>

<file path=xl/sharedStrings.xml><?xml version="1.0" encoding="utf-8"?>
<sst xmlns="http://schemas.openxmlformats.org/spreadsheetml/2006/main" count="75" uniqueCount="45">
  <si>
    <t>Описание</t>
  </si>
  <si>
    <t>Финансовые затраты, руб.</t>
  </si>
  <si>
    <t>всего</t>
  </si>
  <si>
    <t>1 </t>
  </si>
  <si>
    <t>2 </t>
  </si>
  <si>
    <t>3 </t>
  </si>
  <si>
    <t>4 </t>
  </si>
  <si>
    <t>5 </t>
  </si>
  <si>
    <t>6 </t>
  </si>
  <si>
    <t>7 </t>
  </si>
  <si>
    <t>8 </t>
  </si>
  <si>
    <t xml:space="preserve">переселение граждан из аварийного жилищного фонда </t>
  </si>
  <si>
    <t>Областной бюджет</t>
  </si>
  <si>
    <t>Районный бюджет</t>
  </si>
  <si>
    <t>Внебюджетные источники</t>
  </si>
  <si>
    <t>переселение граждан из аварийного жилищного фонда</t>
  </si>
  <si>
    <t>Разработка технической документации</t>
  </si>
  <si>
    <t>Затраты на проведение повторных обследований всех ранее выданных заключений в отношении МКД по муниципальному образованию, признанных аварийными и подлежащими сносу в результате физического износа с 1 января 2017 года по 31 декабря 2020 года</t>
  </si>
  <si>
    <t>Федеральный бюджет</t>
  </si>
  <si>
    <t>ВСЕГО</t>
  </si>
  <si>
    <t>итого</t>
  </si>
  <si>
    <t>Наименование мероприятия</t>
  </si>
  <si>
    <t>в том числе по годам</t>
  </si>
  <si>
    <t>Источники финансирования</t>
  </si>
  <si>
    <t>муниципального образования</t>
  </si>
  <si>
    <t>«Коношский муниципальный район»</t>
  </si>
  <si>
    <t>Приложение № 4\2</t>
  </si>
  <si>
    <t>к муниципальной программе</t>
  </si>
  <si>
    <t>МО «Коношский муниципальный район»</t>
  </si>
  <si>
    <t>«Строительство»</t>
  </si>
  <si>
    <t>Перечень мероприятий</t>
  </si>
  <si>
    <t>(наименование подпрограммы)</t>
  </si>
  <si>
    <r>
      <t>подпрограммы № 3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« Переселение граждан из аварийного жилого фонда»</t>
    </r>
  </si>
  <si>
    <t>Утверждено</t>
  </si>
  <si>
    <t>постановлением администрации</t>
  </si>
  <si>
    <t>разработка ТЦА по МКД на территории п. Коноша</t>
  </si>
  <si>
    <t>Обеспечение мероприятий по переселению граждан из аварийного жилищного фонда 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поступивших от публично-правовой компании "Фонд развития территорий"</t>
  </si>
  <si>
    <t>Обеспечение мероприятий по переселению граждан из аварийного жилищного фонда 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субъектов Российской Федерации</t>
  </si>
  <si>
    <t>Затраты на проведение повторных обследований всех ранее выданных технических заключений в отношении МКД по муниципальному образованию, признанных аварийными и подлежащими сносу в результате физического износа с 1 января 2017 года по 31 декабря 2020 года</t>
  </si>
  <si>
    <t>Формирование земельных участков, получение ТУ, обоснование инвестиций, оценка жилых помещений, спец.заключения на МКД</t>
  </si>
  <si>
    <t>Осуществление полномочий по организации строительства муниципального жилищного фонда в части разработки технического ценового аудита и обоснования инвестиций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</si>
  <si>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</si>
  <si>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</si>
  <si>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 xml:space="preserve">ПРИЛОЖЕНИЕ № 2 </t>
  </si>
  <si>
    <t>от 01 июля 2024 г.№ 409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</si>
</sst>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#,##0.00_ ;\-#,##0.00\ 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2" fillId="0" borderId="8" xfId="0" applyNumberFormat="1" applyFont="1" applyBorder="1"/>
    <xf numFmtId="0" fontId="3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39" fontId="1" fillId="0" borderId="10" xfId="0" applyNumberFormat="1" applyFont="1" applyBorder="1" applyAlignment="1">
      <alignment horizontal="center"/>
    </xf>
    <xf numFmtId="39" fontId="1" fillId="0" borderId="11" xfId="0" applyNumberFormat="1" applyFont="1" applyBorder="1" applyAlignment="1">
      <alignment horizontal="center"/>
    </xf>
    <xf numFmtId="39" fontId="1" fillId="0" borderId="7" xfId="0" applyNumberFormat="1" applyFont="1" applyBorder="1" applyAlignment="1">
      <alignment horizontal="center"/>
    </xf>
    <xf numFmtId="39" fontId="1" fillId="0" borderId="13" xfId="0" applyNumberFormat="1" applyFont="1" applyBorder="1" applyAlignment="1">
      <alignment horizontal="center"/>
    </xf>
    <xf numFmtId="39" fontId="1" fillId="0" borderId="15" xfId="0" applyNumberFormat="1" applyFont="1" applyBorder="1" applyAlignment="1">
      <alignment horizontal="center"/>
    </xf>
    <xf numFmtId="39" fontId="1" fillId="0" borderId="16" xfId="0" applyNumberFormat="1" applyFont="1" applyBorder="1" applyAlignment="1">
      <alignment horizontal="center"/>
    </xf>
    <xf numFmtId="0" fontId="2" fillId="0" borderId="9" xfId="0" applyFont="1" applyBorder="1" applyAlignment="1">
      <alignment vertical="center" wrapText="1"/>
    </xf>
    <xf numFmtId="39" fontId="2" fillId="0" borderId="10" xfId="0" applyNumberFormat="1" applyFont="1" applyBorder="1" applyAlignment="1">
      <alignment horizontal="center"/>
    </xf>
    <xf numFmtId="39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vertical="center" wrapText="1"/>
    </xf>
    <xf numFmtId="39" fontId="2" fillId="0" borderId="7" xfId="0" applyNumberFormat="1" applyFont="1" applyBorder="1" applyAlignment="1">
      <alignment horizontal="center"/>
    </xf>
    <xf numFmtId="39" fontId="2" fillId="0" borderId="13" xfId="0" applyNumberFormat="1" applyFont="1" applyBorder="1" applyAlignment="1">
      <alignment horizontal="center"/>
    </xf>
    <xf numFmtId="0" fontId="2" fillId="0" borderId="14" xfId="0" applyFont="1" applyBorder="1" applyAlignment="1">
      <alignment vertical="center" wrapText="1"/>
    </xf>
    <xf numFmtId="39" fontId="2" fillId="0" borderId="15" xfId="0" applyNumberFormat="1" applyFont="1" applyBorder="1" applyAlignment="1">
      <alignment horizontal="center"/>
    </xf>
    <xf numFmtId="39" fontId="2" fillId="0" borderId="16" xfId="0" applyNumberFormat="1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39" fontId="1" fillId="0" borderId="35" xfId="0" applyNumberFormat="1" applyFont="1" applyBorder="1" applyAlignment="1">
      <alignment horizontal="center"/>
    </xf>
    <xf numFmtId="39" fontId="1" fillId="0" borderId="39" xfId="0" applyNumberFormat="1" applyFont="1" applyBorder="1" applyAlignment="1">
      <alignment horizontal="center"/>
    </xf>
    <xf numFmtId="39" fontId="1" fillId="0" borderId="40" xfId="0" applyNumberFormat="1" applyFont="1" applyBorder="1" applyAlignment="1">
      <alignment horizontal="center"/>
    </xf>
    <xf numFmtId="39" fontId="1" fillId="0" borderId="42" xfId="0" applyNumberFormat="1" applyFont="1" applyBorder="1" applyAlignment="1">
      <alignment horizontal="center"/>
    </xf>
    <xf numFmtId="0" fontId="1" fillId="0" borderId="7" xfId="0" applyFont="1" applyBorder="1" applyAlignment="1">
      <alignment vertical="center" wrapText="1"/>
    </xf>
    <xf numFmtId="0" fontId="1" fillId="0" borderId="43" xfId="0" applyFont="1" applyBorder="1" applyAlignment="1">
      <alignment horizontal="center" vertical="center" wrapText="1"/>
    </xf>
    <xf numFmtId="165" fontId="1" fillId="0" borderId="10" xfId="0" applyNumberFormat="1" applyFont="1" applyBorder="1" applyAlignment="1">
      <alignment horizontal="center"/>
    </xf>
    <xf numFmtId="165" fontId="1" fillId="0" borderId="11" xfId="0" applyNumberFormat="1" applyFont="1" applyBorder="1" applyAlignment="1">
      <alignment horizontal="center"/>
    </xf>
    <xf numFmtId="165" fontId="1" fillId="0" borderId="7" xfId="0" applyNumberFormat="1" applyFont="1" applyBorder="1" applyAlignment="1">
      <alignment horizontal="center"/>
    </xf>
    <xf numFmtId="165" fontId="1" fillId="0" borderId="13" xfId="0" applyNumberFormat="1" applyFont="1" applyBorder="1" applyAlignment="1">
      <alignment horizontal="center"/>
    </xf>
    <xf numFmtId="165" fontId="1" fillId="0" borderId="15" xfId="0" applyNumberFormat="1" applyFon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0" fontId="1" fillId="0" borderId="38" xfId="0" applyFont="1" applyBorder="1" applyAlignment="1">
      <alignment vertical="center" wrapText="1"/>
    </xf>
    <xf numFmtId="39" fontId="1" fillId="0" borderId="38" xfId="0" applyNumberFormat="1" applyFont="1" applyBorder="1" applyAlignment="1">
      <alignment horizontal="center"/>
    </xf>
    <xf numFmtId="0" fontId="1" fillId="0" borderId="34" xfId="0" applyFont="1" applyBorder="1" applyAlignment="1">
      <alignment vertical="center" wrapText="1"/>
    </xf>
    <xf numFmtId="39" fontId="1" fillId="0" borderId="34" xfId="0" applyNumberFormat="1" applyFont="1" applyBorder="1" applyAlignment="1">
      <alignment horizontal="center"/>
    </xf>
    <xf numFmtId="0" fontId="1" fillId="0" borderId="17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165" fontId="1" fillId="0" borderId="38" xfId="0" applyNumberFormat="1" applyFont="1" applyBorder="1" applyAlignment="1">
      <alignment horizontal="center"/>
    </xf>
    <xf numFmtId="165" fontId="1" fillId="0" borderId="40" xfId="0" applyNumberFormat="1" applyFont="1" applyBorder="1" applyAlignment="1">
      <alignment horizontal="center"/>
    </xf>
    <xf numFmtId="0" fontId="1" fillId="0" borderId="45" xfId="0" applyFont="1" applyBorder="1" applyAlignment="1">
      <alignment vertical="center" wrapText="1"/>
    </xf>
    <xf numFmtId="0" fontId="2" fillId="0" borderId="2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29" xfId="0" applyFont="1" applyBorder="1" applyAlignment="1">
      <alignment vertical="center" wrapText="1"/>
    </xf>
    <xf numFmtId="0" fontId="1" fillId="0" borderId="30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1" fillId="0" borderId="46" xfId="0" applyFont="1" applyBorder="1" applyAlignment="1">
      <alignment horizontal="left" vertical="center" wrapText="1"/>
    </xf>
    <xf numFmtId="0" fontId="1" fillId="0" borderId="47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wrapText="1"/>
    </xf>
    <xf numFmtId="0" fontId="1" fillId="0" borderId="49" xfId="0" applyFont="1" applyBorder="1" applyAlignment="1">
      <alignment horizontal="left" vertical="center" wrapText="1"/>
    </xf>
    <xf numFmtId="0" fontId="1" fillId="0" borderId="5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40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44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1" fillId="0" borderId="4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4"/>
  <sheetViews>
    <sheetView tabSelected="1" zoomScale="70" zoomScaleNormal="70" workbookViewId="0">
      <selection activeCell="G7" sqref="G7:J7"/>
    </sheetView>
  </sheetViews>
  <sheetFormatPr defaultRowHeight="15" x14ac:dyDescent="0.25"/>
  <cols>
    <col min="2" max="2" width="62" customWidth="1"/>
    <col min="3" max="3" width="40.42578125" customWidth="1"/>
    <col min="4" max="4" width="29.7109375" customWidth="1"/>
    <col min="5" max="5" width="22.85546875" customWidth="1"/>
    <col min="6" max="6" width="20.7109375" customWidth="1"/>
    <col min="7" max="7" width="18.7109375" customWidth="1"/>
    <col min="8" max="8" width="19.42578125" customWidth="1"/>
    <col min="9" max="9" width="21.42578125" customWidth="1"/>
    <col min="10" max="10" width="17.7109375" customWidth="1"/>
  </cols>
  <sheetData>
    <row r="1" spans="1:10" ht="15.75" x14ac:dyDescent="0.25">
      <c r="A1" s="10"/>
      <c r="B1" s="10"/>
      <c r="C1" s="10"/>
      <c r="D1" s="10"/>
      <c r="E1" s="10"/>
      <c r="F1" s="10"/>
      <c r="G1" s="51" t="s">
        <v>43</v>
      </c>
      <c r="H1" s="51"/>
      <c r="I1" s="51"/>
      <c r="J1" s="51"/>
    </row>
    <row r="2" spans="1:10" ht="15.75" x14ac:dyDescent="0.25">
      <c r="A2" s="10"/>
      <c r="B2" s="10"/>
      <c r="C2" s="10"/>
      <c r="D2" s="10"/>
      <c r="E2" s="10"/>
      <c r="F2" s="10"/>
      <c r="G2" s="26"/>
      <c r="H2" s="26"/>
      <c r="I2" s="26"/>
      <c r="J2" s="26"/>
    </row>
    <row r="3" spans="1:10" ht="15.75" x14ac:dyDescent="0.25">
      <c r="A3" s="10"/>
      <c r="B3" s="10"/>
      <c r="C3" s="10"/>
      <c r="D3" s="10"/>
      <c r="E3" s="10"/>
      <c r="F3" s="10"/>
      <c r="G3" s="26"/>
      <c r="H3" s="26"/>
      <c r="I3" s="26"/>
      <c r="J3" s="26" t="s">
        <v>33</v>
      </c>
    </row>
    <row r="4" spans="1:10" ht="15.75" x14ac:dyDescent="0.25">
      <c r="A4" s="10"/>
      <c r="B4" s="10"/>
      <c r="C4" s="10"/>
      <c r="D4" s="10"/>
      <c r="E4" s="10"/>
      <c r="F4" s="10"/>
      <c r="G4" s="51" t="s">
        <v>34</v>
      </c>
      <c r="H4" s="51"/>
      <c r="I4" s="51"/>
      <c r="J4" s="51"/>
    </row>
    <row r="5" spans="1:10" ht="15.75" x14ac:dyDescent="0.25">
      <c r="A5" s="10"/>
      <c r="B5" s="10"/>
      <c r="C5" s="10"/>
      <c r="D5" s="10"/>
      <c r="E5" s="10"/>
      <c r="F5" s="10"/>
      <c r="G5" s="51" t="s">
        <v>24</v>
      </c>
      <c r="H5" s="51"/>
      <c r="I5" s="51"/>
      <c r="J5" s="51"/>
    </row>
    <row r="6" spans="1:10" ht="15.75" x14ac:dyDescent="0.25">
      <c r="A6" s="10"/>
      <c r="B6" s="10"/>
      <c r="C6" s="10"/>
      <c r="D6" s="10"/>
      <c r="E6" s="10"/>
      <c r="F6" s="10"/>
      <c r="G6" s="51" t="s">
        <v>25</v>
      </c>
      <c r="H6" s="51"/>
      <c r="I6" s="51"/>
      <c r="J6" s="51"/>
    </row>
    <row r="7" spans="1:10" ht="15.75" x14ac:dyDescent="0.25">
      <c r="A7" s="10"/>
      <c r="B7" s="10"/>
      <c r="C7" s="10"/>
      <c r="D7" s="10"/>
      <c r="E7" s="10"/>
      <c r="F7" s="10"/>
      <c r="G7" s="52" t="s">
        <v>44</v>
      </c>
      <c r="H7" s="52"/>
      <c r="I7" s="52"/>
      <c r="J7" s="52"/>
    </row>
    <row r="8" spans="1:10" ht="15.75" x14ac:dyDescent="0.25">
      <c r="A8" s="10"/>
      <c r="B8" s="10"/>
      <c r="C8" s="10"/>
      <c r="D8" s="10"/>
      <c r="E8" s="10"/>
      <c r="F8" s="10"/>
      <c r="G8" s="7"/>
      <c r="H8" s="7"/>
      <c r="I8" s="7"/>
      <c r="J8" s="7"/>
    </row>
    <row r="9" spans="1:10" ht="15.75" x14ac:dyDescent="0.25">
      <c r="A9" s="10"/>
      <c r="B9" s="10"/>
      <c r="C9" s="10"/>
      <c r="D9" s="10"/>
      <c r="E9" s="10"/>
      <c r="F9" s="10"/>
      <c r="G9" s="51" t="s">
        <v>26</v>
      </c>
      <c r="H9" s="51"/>
      <c r="I9" s="51"/>
      <c r="J9" s="51"/>
    </row>
    <row r="10" spans="1:10" ht="15.75" x14ac:dyDescent="0.25">
      <c r="A10" s="10"/>
      <c r="B10" s="10"/>
      <c r="C10" s="10"/>
      <c r="D10" s="10"/>
      <c r="E10" s="10"/>
      <c r="F10" s="10"/>
      <c r="G10" s="51" t="s">
        <v>27</v>
      </c>
      <c r="H10" s="51"/>
      <c r="I10" s="51"/>
      <c r="J10" s="51"/>
    </row>
    <row r="11" spans="1:10" ht="15.75" x14ac:dyDescent="0.25">
      <c r="A11" s="10"/>
      <c r="B11" s="10"/>
      <c r="C11" s="10"/>
      <c r="D11" s="10"/>
      <c r="E11" s="10"/>
      <c r="F11" s="10"/>
      <c r="G11" s="51" t="s">
        <v>28</v>
      </c>
      <c r="H11" s="51"/>
      <c r="I11" s="51"/>
      <c r="J11" s="51"/>
    </row>
    <row r="12" spans="1:10" ht="15.75" x14ac:dyDescent="0.25">
      <c r="A12" s="10"/>
      <c r="B12" s="10"/>
      <c r="C12" s="10"/>
      <c r="D12" s="10"/>
      <c r="E12" s="10"/>
      <c r="F12" s="10"/>
      <c r="G12" s="52" t="s">
        <v>29</v>
      </c>
      <c r="H12" s="52"/>
      <c r="I12" s="52"/>
      <c r="J12" s="52"/>
    </row>
    <row r="13" spans="1:10" ht="15.75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10"/>
    </row>
    <row r="14" spans="1:10" ht="15.75" x14ac:dyDescent="0.25">
      <c r="A14" s="10"/>
      <c r="B14" s="10"/>
      <c r="C14" s="10"/>
      <c r="D14" s="8" t="s">
        <v>30</v>
      </c>
      <c r="E14" s="10"/>
      <c r="F14" s="10"/>
      <c r="G14" s="10"/>
      <c r="H14" s="10"/>
      <c r="I14" s="10"/>
      <c r="J14" s="10"/>
    </row>
    <row r="15" spans="1:10" ht="15.75" x14ac:dyDescent="0.25">
      <c r="A15" s="10"/>
      <c r="B15" s="10"/>
      <c r="C15" s="10"/>
      <c r="D15" s="8" t="s">
        <v>32</v>
      </c>
      <c r="E15" s="10"/>
      <c r="F15" s="10"/>
      <c r="G15" s="10"/>
      <c r="H15" s="10"/>
      <c r="I15" s="10"/>
      <c r="J15" s="10"/>
    </row>
    <row r="16" spans="1:10" ht="15.75" x14ac:dyDescent="0.25">
      <c r="A16" s="10"/>
      <c r="B16" s="10"/>
      <c r="C16" s="10"/>
      <c r="D16" s="9" t="s">
        <v>31</v>
      </c>
      <c r="E16" s="10"/>
      <c r="F16" s="10"/>
      <c r="G16" s="10"/>
      <c r="H16" s="10"/>
      <c r="I16" s="10"/>
      <c r="J16" s="10"/>
    </row>
    <row r="17" spans="1:10" ht="17.25" thickBot="1" x14ac:dyDescent="0.3">
      <c r="D17" s="6"/>
    </row>
    <row r="18" spans="1:10" ht="15.6" customHeight="1" thickBot="1" x14ac:dyDescent="0.3">
      <c r="A18" s="70"/>
      <c r="B18" s="62" t="s">
        <v>21</v>
      </c>
      <c r="C18" s="62" t="s">
        <v>0</v>
      </c>
      <c r="D18" s="62" t="s">
        <v>23</v>
      </c>
      <c r="E18" s="65" t="s">
        <v>1</v>
      </c>
      <c r="F18" s="65"/>
      <c r="G18" s="65"/>
      <c r="H18" s="65"/>
      <c r="I18" s="65"/>
      <c r="J18" s="66"/>
    </row>
    <row r="19" spans="1:10" ht="15.6" customHeight="1" thickBot="1" x14ac:dyDescent="0.3">
      <c r="A19" s="71"/>
      <c r="B19" s="63"/>
      <c r="C19" s="63"/>
      <c r="D19" s="63"/>
      <c r="E19" s="73" t="s">
        <v>2</v>
      </c>
      <c r="F19" s="75" t="s">
        <v>22</v>
      </c>
      <c r="G19" s="75"/>
      <c r="H19" s="75"/>
      <c r="I19" s="75"/>
      <c r="J19" s="76"/>
    </row>
    <row r="20" spans="1:10" ht="16.5" thickBot="1" x14ac:dyDescent="0.3">
      <c r="A20" s="72"/>
      <c r="B20" s="64"/>
      <c r="C20" s="64"/>
      <c r="D20" s="64"/>
      <c r="E20" s="74"/>
      <c r="F20" s="3">
        <v>2022</v>
      </c>
      <c r="G20" s="1">
        <v>2023</v>
      </c>
      <c r="H20" s="1">
        <v>2024</v>
      </c>
      <c r="I20" s="2">
        <v>2025</v>
      </c>
      <c r="J20" s="2">
        <v>2026</v>
      </c>
    </row>
    <row r="21" spans="1:10" ht="16.5" thickBot="1" x14ac:dyDescent="0.3">
      <c r="A21" s="4" t="s">
        <v>3</v>
      </c>
      <c r="B21" s="32" t="s">
        <v>4</v>
      </c>
      <c r="C21" s="32" t="s">
        <v>5</v>
      </c>
      <c r="D21" s="32" t="s">
        <v>6</v>
      </c>
      <c r="E21" s="32" t="s">
        <v>7</v>
      </c>
      <c r="F21" s="32" t="s">
        <v>8</v>
      </c>
      <c r="G21" s="32" t="s">
        <v>9</v>
      </c>
      <c r="H21" s="32" t="s">
        <v>10</v>
      </c>
      <c r="I21" s="32">
        <v>9</v>
      </c>
      <c r="J21" s="32">
        <v>10</v>
      </c>
    </row>
    <row r="22" spans="1:10" ht="32.450000000000003" customHeight="1" x14ac:dyDescent="0.25">
      <c r="A22" s="93">
        <v>1</v>
      </c>
      <c r="B22" s="97" t="s">
        <v>36</v>
      </c>
      <c r="C22" s="86" t="s">
        <v>11</v>
      </c>
      <c r="D22" s="39" t="s">
        <v>18</v>
      </c>
      <c r="E22" s="40">
        <f>SUM(F22:J22)</f>
        <v>0</v>
      </c>
      <c r="F22" s="40">
        <v>0</v>
      </c>
      <c r="G22" s="11">
        <v>0</v>
      </c>
      <c r="H22" s="11">
        <v>0</v>
      </c>
      <c r="I22" s="12">
        <v>0</v>
      </c>
      <c r="J22" s="12">
        <v>0</v>
      </c>
    </row>
    <row r="23" spans="1:10" ht="37.9" customHeight="1" x14ac:dyDescent="0.25">
      <c r="A23" s="94"/>
      <c r="B23" s="98"/>
      <c r="C23" s="87"/>
      <c r="D23" s="31" t="s">
        <v>12</v>
      </c>
      <c r="E23" s="13">
        <f t="shared" ref="E23:E49" si="0">SUM(F23:J23)</f>
        <v>150408337.92000002</v>
      </c>
      <c r="F23" s="13">
        <v>80735355.519999996</v>
      </c>
      <c r="G23" s="13">
        <v>69672982.400000006</v>
      </c>
      <c r="H23" s="13">
        <v>0</v>
      </c>
      <c r="I23" s="14">
        <v>0</v>
      </c>
      <c r="J23" s="14">
        <v>0</v>
      </c>
    </row>
    <row r="24" spans="1:10" ht="27" customHeight="1" x14ac:dyDescent="0.25">
      <c r="A24" s="94"/>
      <c r="B24" s="98"/>
      <c r="C24" s="87"/>
      <c r="D24" s="31" t="s">
        <v>13</v>
      </c>
      <c r="E24" s="13">
        <f t="shared" si="0"/>
        <v>0</v>
      </c>
      <c r="F24" s="13">
        <v>0</v>
      </c>
      <c r="G24" s="13">
        <v>0</v>
      </c>
      <c r="H24" s="13">
        <v>0</v>
      </c>
      <c r="I24" s="14">
        <v>0</v>
      </c>
      <c r="J24" s="14">
        <v>0</v>
      </c>
    </row>
    <row r="25" spans="1:10" ht="22.9" customHeight="1" thickBot="1" x14ac:dyDescent="0.3">
      <c r="A25" s="95"/>
      <c r="B25" s="99"/>
      <c r="C25" s="96"/>
      <c r="D25" s="41" t="s">
        <v>14</v>
      </c>
      <c r="E25" s="29">
        <f t="shared" si="0"/>
        <v>0</v>
      </c>
      <c r="F25" s="42">
        <v>0</v>
      </c>
      <c r="G25" s="27">
        <v>0</v>
      </c>
      <c r="H25" s="27">
        <v>0</v>
      </c>
      <c r="I25" s="28">
        <v>0</v>
      </c>
      <c r="J25" s="28">
        <v>0</v>
      </c>
    </row>
    <row r="26" spans="1:10" ht="22.9" customHeight="1" x14ac:dyDescent="0.25">
      <c r="A26" s="67">
        <v>2</v>
      </c>
      <c r="B26" s="80" t="s">
        <v>41</v>
      </c>
      <c r="C26" s="83" t="s">
        <v>11</v>
      </c>
      <c r="D26" s="39" t="s">
        <v>18</v>
      </c>
      <c r="E26" s="40">
        <f>SUM(F26:J26)</f>
        <v>0</v>
      </c>
      <c r="F26" s="40">
        <v>0</v>
      </c>
      <c r="G26" s="11">
        <v>0</v>
      </c>
      <c r="H26" s="11">
        <v>0</v>
      </c>
      <c r="I26" s="12">
        <v>0</v>
      </c>
      <c r="J26" s="12">
        <v>0</v>
      </c>
    </row>
    <row r="27" spans="1:10" ht="22.9" customHeight="1" x14ac:dyDescent="0.25">
      <c r="A27" s="68"/>
      <c r="B27" s="81"/>
      <c r="C27" s="84"/>
      <c r="D27" s="31" t="s">
        <v>12</v>
      </c>
      <c r="E27" s="13">
        <f>SUM(F27:J27)</f>
        <v>59667300</v>
      </c>
      <c r="F27" s="13">
        <v>0</v>
      </c>
      <c r="G27" s="13">
        <v>0</v>
      </c>
      <c r="H27" s="13">
        <v>59667300</v>
      </c>
      <c r="I27" s="14">
        <v>0</v>
      </c>
      <c r="J27" s="14">
        <v>0</v>
      </c>
    </row>
    <row r="28" spans="1:10" ht="22.9" customHeight="1" x14ac:dyDescent="0.25">
      <c r="A28" s="68"/>
      <c r="B28" s="81"/>
      <c r="C28" s="84"/>
      <c r="D28" s="31" t="s">
        <v>13</v>
      </c>
      <c r="E28" s="13">
        <f t="shared" ref="E28:E29" si="1">SUM(F28:J28)</f>
        <v>0</v>
      </c>
      <c r="F28" s="13">
        <v>0</v>
      </c>
      <c r="G28" s="13">
        <v>0</v>
      </c>
      <c r="H28" s="13">
        <v>0</v>
      </c>
      <c r="I28" s="14">
        <v>0</v>
      </c>
      <c r="J28" s="14">
        <v>0</v>
      </c>
    </row>
    <row r="29" spans="1:10" ht="22.9" customHeight="1" thickBot="1" x14ac:dyDescent="0.3">
      <c r="A29" s="69"/>
      <c r="B29" s="82"/>
      <c r="C29" s="85"/>
      <c r="D29" s="41" t="s">
        <v>14</v>
      </c>
      <c r="E29" s="29">
        <f t="shared" si="1"/>
        <v>0</v>
      </c>
      <c r="F29" s="42">
        <v>0</v>
      </c>
      <c r="G29" s="27">
        <v>0</v>
      </c>
      <c r="H29" s="27">
        <v>0</v>
      </c>
      <c r="I29" s="28">
        <v>0</v>
      </c>
      <c r="J29" s="28">
        <v>0</v>
      </c>
    </row>
    <row r="30" spans="1:10" ht="22.9" customHeight="1" thickBot="1" x14ac:dyDescent="0.3">
      <c r="A30" s="93">
        <v>3</v>
      </c>
      <c r="B30" s="97" t="s">
        <v>37</v>
      </c>
      <c r="C30" s="86" t="s">
        <v>15</v>
      </c>
      <c r="D30" s="39" t="s">
        <v>18</v>
      </c>
      <c r="E30" s="40">
        <f t="shared" si="0"/>
        <v>0</v>
      </c>
      <c r="F30" s="11">
        <v>0</v>
      </c>
      <c r="G30" s="11">
        <v>0</v>
      </c>
      <c r="H30" s="11">
        <v>0</v>
      </c>
      <c r="I30" s="12">
        <v>0</v>
      </c>
      <c r="J30" s="12">
        <v>0</v>
      </c>
    </row>
    <row r="31" spans="1:10" ht="24" customHeight="1" thickBot="1" x14ac:dyDescent="0.3">
      <c r="A31" s="94"/>
      <c r="B31" s="98"/>
      <c r="C31" s="87"/>
      <c r="D31" s="31" t="s">
        <v>12</v>
      </c>
      <c r="E31" s="13">
        <f t="shared" si="0"/>
        <v>3034769.52</v>
      </c>
      <c r="F31" s="13">
        <v>1630160.32</v>
      </c>
      <c r="G31" s="13">
        <v>1404609.2</v>
      </c>
      <c r="H31" s="11">
        <v>0</v>
      </c>
      <c r="I31" s="14">
        <v>0</v>
      </c>
      <c r="J31" s="14">
        <v>0</v>
      </c>
    </row>
    <row r="32" spans="1:10" ht="15.75" x14ac:dyDescent="0.25">
      <c r="A32" s="94"/>
      <c r="B32" s="98"/>
      <c r="C32" s="87"/>
      <c r="D32" s="31" t="s">
        <v>13</v>
      </c>
      <c r="E32" s="13">
        <f t="shared" si="0"/>
        <v>33380.67</v>
      </c>
      <c r="F32" s="13">
        <v>17500</v>
      </c>
      <c r="G32" s="13">
        <v>15880.67</v>
      </c>
      <c r="H32" s="11">
        <v>0</v>
      </c>
      <c r="I32" s="14">
        <v>0</v>
      </c>
      <c r="J32" s="14">
        <v>0</v>
      </c>
    </row>
    <row r="33" spans="1:10" ht="33" customHeight="1" thickBot="1" x14ac:dyDescent="0.3">
      <c r="A33" s="95"/>
      <c r="B33" s="100"/>
      <c r="C33" s="88"/>
      <c r="D33" s="43" t="s">
        <v>14</v>
      </c>
      <c r="E33" s="29">
        <f t="shared" si="0"/>
        <v>0</v>
      </c>
      <c r="F33" s="15">
        <v>0</v>
      </c>
      <c r="G33" s="15">
        <v>0</v>
      </c>
      <c r="H33" s="15">
        <v>0</v>
      </c>
      <c r="I33" s="16">
        <v>0</v>
      </c>
      <c r="J33" s="16">
        <v>0</v>
      </c>
    </row>
    <row r="34" spans="1:10" ht="33" customHeight="1" x14ac:dyDescent="0.25">
      <c r="A34" s="67">
        <v>4</v>
      </c>
      <c r="B34" s="80" t="s">
        <v>42</v>
      </c>
      <c r="C34" s="86" t="s">
        <v>15</v>
      </c>
      <c r="D34" s="39" t="s">
        <v>18</v>
      </c>
      <c r="E34" s="40">
        <f t="shared" ref="E34:E37" si="2">SUM(F34:J34)</f>
        <v>0</v>
      </c>
      <c r="F34" s="11">
        <v>0</v>
      </c>
      <c r="G34" s="11">
        <v>0</v>
      </c>
      <c r="H34" s="11">
        <v>0</v>
      </c>
      <c r="I34" s="12">
        <v>0</v>
      </c>
      <c r="J34" s="12">
        <v>0</v>
      </c>
    </row>
    <row r="35" spans="1:10" ht="33" customHeight="1" x14ac:dyDescent="0.25">
      <c r="A35" s="68"/>
      <c r="B35" s="81"/>
      <c r="C35" s="87"/>
      <c r="D35" s="31" t="s">
        <v>12</v>
      </c>
      <c r="E35" s="13">
        <f t="shared" si="2"/>
        <v>1163538.3500000001</v>
      </c>
      <c r="F35" s="13">
        <v>0</v>
      </c>
      <c r="G35" s="13">
        <v>0</v>
      </c>
      <c r="H35" s="13">
        <v>1163538.3500000001</v>
      </c>
      <c r="I35" s="14">
        <v>0</v>
      </c>
      <c r="J35" s="14">
        <v>0</v>
      </c>
    </row>
    <row r="36" spans="1:10" ht="33" customHeight="1" x14ac:dyDescent="0.25">
      <c r="A36" s="68"/>
      <c r="B36" s="81"/>
      <c r="C36" s="87"/>
      <c r="D36" s="31" t="s">
        <v>13</v>
      </c>
      <c r="E36" s="13">
        <f t="shared" si="2"/>
        <v>180000</v>
      </c>
      <c r="F36" s="13">
        <v>0</v>
      </c>
      <c r="G36" s="13">
        <v>0</v>
      </c>
      <c r="H36" s="13">
        <v>60000</v>
      </c>
      <c r="I36" s="13">
        <v>60000</v>
      </c>
      <c r="J36" s="13">
        <v>60000</v>
      </c>
    </row>
    <row r="37" spans="1:10" ht="33" customHeight="1" thickBot="1" x14ac:dyDescent="0.3">
      <c r="A37" s="69"/>
      <c r="B37" s="82"/>
      <c r="C37" s="88"/>
      <c r="D37" s="43" t="s">
        <v>14</v>
      </c>
      <c r="E37" s="29">
        <f t="shared" si="2"/>
        <v>0</v>
      </c>
      <c r="F37" s="15">
        <v>0</v>
      </c>
      <c r="G37" s="15">
        <v>0</v>
      </c>
      <c r="H37" s="15">
        <v>0</v>
      </c>
      <c r="I37" s="16">
        <v>0</v>
      </c>
      <c r="J37" s="16">
        <v>0</v>
      </c>
    </row>
    <row r="38" spans="1:10" ht="15.75" x14ac:dyDescent="0.25">
      <c r="A38" s="53">
        <v>5</v>
      </c>
      <c r="B38" s="89" t="s">
        <v>16</v>
      </c>
      <c r="C38" s="90" t="s">
        <v>39</v>
      </c>
      <c r="D38" s="44" t="s">
        <v>18</v>
      </c>
      <c r="E38" s="40">
        <f t="shared" si="0"/>
        <v>0</v>
      </c>
      <c r="F38" s="29"/>
      <c r="G38" s="29"/>
      <c r="H38" s="29"/>
      <c r="I38" s="30"/>
      <c r="J38" s="30"/>
    </row>
    <row r="39" spans="1:10" ht="15.75" x14ac:dyDescent="0.25">
      <c r="A39" s="54"/>
      <c r="B39" s="87"/>
      <c r="C39" s="91"/>
      <c r="D39" s="31" t="s">
        <v>12</v>
      </c>
      <c r="E39" s="13">
        <f t="shared" si="0"/>
        <v>0</v>
      </c>
      <c r="F39" s="13">
        <v>0</v>
      </c>
      <c r="G39" s="13">
        <v>0</v>
      </c>
      <c r="H39" s="13">
        <v>0</v>
      </c>
      <c r="I39" s="14">
        <v>0</v>
      </c>
      <c r="J39" s="14">
        <v>0</v>
      </c>
    </row>
    <row r="40" spans="1:10" ht="15.75" x14ac:dyDescent="0.25">
      <c r="A40" s="54"/>
      <c r="B40" s="87"/>
      <c r="C40" s="91"/>
      <c r="D40" s="31" t="s">
        <v>13</v>
      </c>
      <c r="E40" s="13">
        <f t="shared" si="0"/>
        <v>3006177.94</v>
      </c>
      <c r="F40" s="13">
        <v>770000</v>
      </c>
      <c r="G40" s="13">
        <v>1284330.25</v>
      </c>
      <c r="H40" s="13">
        <v>471847.69</v>
      </c>
      <c r="I40" s="14">
        <v>240000</v>
      </c>
      <c r="J40" s="14">
        <v>240000</v>
      </c>
    </row>
    <row r="41" spans="1:10" ht="16.5" thickBot="1" x14ac:dyDescent="0.3">
      <c r="A41" s="55"/>
      <c r="B41" s="96"/>
      <c r="C41" s="101"/>
      <c r="D41" s="44" t="s">
        <v>14</v>
      </c>
      <c r="E41" s="29">
        <f t="shared" si="0"/>
        <v>0</v>
      </c>
      <c r="F41" s="27">
        <v>0</v>
      </c>
      <c r="G41" s="27">
        <v>0</v>
      </c>
      <c r="H41" s="27">
        <v>0</v>
      </c>
      <c r="I41" s="28">
        <v>0</v>
      </c>
      <c r="J41" s="28">
        <v>0</v>
      </c>
    </row>
    <row r="42" spans="1:10" ht="15.75" x14ac:dyDescent="0.25">
      <c r="A42" s="67">
        <v>6</v>
      </c>
      <c r="B42" s="102" t="s">
        <v>40</v>
      </c>
      <c r="C42" s="77" t="s">
        <v>35</v>
      </c>
      <c r="D42" s="39" t="s">
        <v>18</v>
      </c>
      <c r="E42" s="45">
        <f t="shared" si="0"/>
        <v>0</v>
      </c>
      <c r="F42" s="33">
        <v>0</v>
      </c>
      <c r="G42" s="33">
        <v>0</v>
      </c>
      <c r="H42" s="33">
        <v>0</v>
      </c>
      <c r="I42" s="34">
        <v>0</v>
      </c>
      <c r="J42" s="34">
        <v>0</v>
      </c>
    </row>
    <row r="43" spans="1:10" ht="15.75" x14ac:dyDescent="0.25">
      <c r="A43" s="68"/>
      <c r="B43" s="103"/>
      <c r="C43" s="78"/>
      <c r="D43" s="31" t="s">
        <v>12</v>
      </c>
      <c r="E43" s="35">
        <f t="shared" si="0"/>
        <v>0</v>
      </c>
      <c r="F43" s="35">
        <v>0</v>
      </c>
      <c r="G43" s="35">
        <v>0</v>
      </c>
      <c r="H43" s="35">
        <v>0</v>
      </c>
      <c r="I43" s="36">
        <v>0</v>
      </c>
      <c r="J43" s="36">
        <v>0</v>
      </c>
    </row>
    <row r="44" spans="1:10" ht="15.75" x14ac:dyDescent="0.25">
      <c r="A44" s="68"/>
      <c r="B44" s="103"/>
      <c r="C44" s="78"/>
      <c r="D44" s="31" t="s">
        <v>13</v>
      </c>
      <c r="E44" s="35">
        <f t="shared" si="0"/>
        <v>0</v>
      </c>
      <c r="F44" s="35">
        <v>0</v>
      </c>
      <c r="G44" s="35">
        <v>0</v>
      </c>
      <c r="H44" s="35">
        <v>0</v>
      </c>
      <c r="I44" s="36">
        <v>0</v>
      </c>
      <c r="J44" s="36">
        <v>0</v>
      </c>
    </row>
    <row r="45" spans="1:10" ht="16.5" thickBot="1" x14ac:dyDescent="0.3">
      <c r="A45" s="69"/>
      <c r="B45" s="104"/>
      <c r="C45" s="79"/>
      <c r="D45" s="43" t="s">
        <v>14</v>
      </c>
      <c r="E45" s="46">
        <f t="shared" si="0"/>
        <v>0</v>
      </c>
      <c r="F45" s="37">
        <v>0</v>
      </c>
      <c r="G45" s="37">
        <v>0</v>
      </c>
      <c r="H45" s="37">
        <v>0</v>
      </c>
      <c r="I45" s="38">
        <v>0</v>
      </c>
      <c r="J45" s="38">
        <v>0</v>
      </c>
    </row>
    <row r="46" spans="1:10" ht="28.9" customHeight="1" x14ac:dyDescent="0.25">
      <c r="A46" s="53">
        <v>7</v>
      </c>
      <c r="B46" s="89" t="s">
        <v>38</v>
      </c>
      <c r="C46" s="90" t="s">
        <v>17</v>
      </c>
      <c r="D46" s="44" t="s">
        <v>18</v>
      </c>
      <c r="E46" s="40">
        <f t="shared" si="0"/>
        <v>0</v>
      </c>
      <c r="F46" s="29">
        <v>0</v>
      </c>
      <c r="G46" s="29">
        <v>0</v>
      </c>
      <c r="H46" s="29">
        <v>0</v>
      </c>
      <c r="I46" s="30">
        <v>0</v>
      </c>
      <c r="J46" s="30">
        <v>0</v>
      </c>
    </row>
    <row r="47" spans="1:10" ht="25.9" customHeight="1" x14ac:dyDescent="0.25">
      <c r="A47" s="54"/>
      <c r="B47" s="87"/>
      <c r="C47" s="91"/>
      <c r="D47" s="31" t="s">
        <v>12</v>
      </c>
      <c r="E47" s="13">
        <f t="shared" si="0"/>
        <v>0</v>
      </c>
      <c r="F47" s="13">
        <v>0</v>
      </c>
      <c r="G47" s="13">
        <v>0</v>
      </c>
      <c r="H47" s="13">
        <v>0</v>
      </c>
      <c r="I47" s="14">
        <v>0</v>
      </c>
      <c r="J47" s="14">
        <v>0</v>
      </c>
    </row>
    <row r="48" spans="1:10" ht="28.9" customHeight="1" x14ac:dyDescent="0.25">
      <c r="A48" s="54"/>
      <c r="B48" s="87"/>
      <c r="C48" s="91"/>
      <c r="D48" s="31" t="s">
        <v>13</v>
      </c>
      <c r="E48" s="13">
        <f t="shared" si="0"/>
        <v>218000</v>
      </c>
      <c r="F48" s="13">
        <v>0</v>
      </c>
      <c r="G48" s="13">
        <v>218000</v>
      </c>
      <c r="H48" s="13">
        <v>0</v>
      </c>
      <c r="I48" s="14">
        <v>0</v>
      </c>
      <c r="J48" s="14">
        <v>0</v>
      </c>
    </row>
    <row r="49" spans="1:10" ht="48" customHeight="1" thickBot="1" x14ac:dyDescent="0.3">
      <c r="A49" s="55"/>
      <c r="B49" s="88"/>
      <c r="C49" s="92"/>
      <c r="D49" s="47" t="s">
        <v>14</v>
      </c>
      <c r="E49" s="29">
        <f t="shared" si="0"/>
        <v>0</v>
      </c>
      <c r="F49" s="15">
        <v>0</v>
      </c>
      <c r="G49" s="15">
        <v>0</v>
      </c>
      <c r="H49" s="15">
        <v>0</v>
      </c>
      <c r="I49" s="16">
        <v>0</v>
      </c>
      <c r="J49" s="16">
        <v>0</v>
      </c>
    </row>
    <row r="50" spans="1:10" ht="15.75" x14ac:dyDescent="0.25">
      <c r="A50" s="56" t="s">
        <v>20</v>
      </c>
      <c r="B50" s="57"/>
      <c r="C50" s="57"/>
      <c r="D50" s="17" t="s">
        <v>18</v>
      </c>
      <c r="E50" s="18">
        <f t="shared" ref="E50:H51" si="3">SUM(E22+E30+E38+E46)</f>
        <v>0</v>
      </c>
      <c r="F50" s="18">
        <f t="shared" si="3"/>
        <v>0</v>
      </c>
      <c r="G50" s="18">
        <f t="shared" si="3"/>
        <v>0</v>
      </c>
      <c r="H50" s="18">
        <f t="shared" si="3"/>
        <v>0</v>
      </c>
      <c r="I50" s="19">
        <f t="shared" ref="I50" si="4">SUM(I22+I30+I38+I46)</f>
        <v>0</v>
      </c>
      <c r="J50" s="19">
        <f>SUM(J22+J30+J38+J46)</f>
        <v>0</v>
      </c>
    </row>
    <row r="51" spans="1:10" ht="15.75" x14ac:dyDescent="0.25">
      <c r="A51" s="58"/>
      <c r="B51" s="59"/>
      <c r="C51" s="59"/>
      <c r="D51" s="20" t="s">
        <v>12</v>
      </c>
      <c r="E51" s="21">
        <f>SUM(E23+E27+E31+E35+E39+E47)</f>
        <v>214273945.79000002</v>
      </c>
      <c r="F51" s="21">
        <f t="shared" si="3"/>
        <v>82365515.839999989</v>
      </c>
      <c r="G51" s="21">
        <f t="shared" si="3"/>
        <v>71077591.600000009</v>
      </c>
      <c r="H51" s="21">
        <f>SUM(H23+H27+H35+H39+H47)</f>
        <v>60830838.350000001</v>
      </c>
      <c r="I51" s="22">
        <f t="shared" ref="I51" si="5">SUM(I23+I31+I39+I47)</f>
        <v>0</v>
      </c>
      <c r="J51" s="22">
        <f>SUM(J23+J31+J39+J47)</f>
        <v>0</v>
      </c>
    </row>
    <row r="52" spans="1:10" ht="15.75" x14ac:dyDescent="0.25">
      <c r="A52" s="58"/>
      <c r="B52" s="59"/>
      <c r="C52" s="59"/>
      <c r="D52" s="20" t="s">
        <v>13</v>
      </c>
      <c r="E52" s="21">
        <f>SUM(E24+E32+E36+E40+E44+E48)</f>
        <v>3437558.61</v>
      </c>
      <c r="F52" s="21">
        <f>SUM(F24+F32+F40+F48)</f>
        <v>787500</v>
      </c>
      <c r="G52" s="21">
        <f>SUM(G24+G32+G40++G44+G48)</f>
        <v>1518210.92</v>
      </c>
      <c r="H52" s="21">
        <f>SUM(H24+H36+H44+H40+H48)</f>
        <v>531847.68999999994</v>
      </c>
      <c r="I52" s="22">
        <f>SUM(I24+I32+I36+I40+I48)</f>
        <v>300000</v>
      </c>
      <c r="J52" s="22">
        <f>SUM(J24+J32+J36+J40+J48)</f>
        <v>300000</v>
      </c>
    </row>
    <row r="53" spans="1:10" ht="32.25" thickBot="1" x14ac:dyDescent="0.3">
      <c r="A53" s="60"/>
      <c r="B53" s="61"/>
      <c r="C53" s="61"/>
      <c r="D53" s="23" t="s">
        <v>14</v>
      </c>
      <c r="E53" s="24">
        <f>SUM(E25+E33+E41+E49)</f>
        <v>0</v>
      </c>
      <c r="F53" s="24">
        <f t="shared" ref="F53:J53" si="6">SUM(F25+F33+F41+F49)</f>
        <v>0</v>
      </c>
      <c r="G53" s="24">
        <f t="shared" si="6"/>
        <v>0</v>
      </c>
      <c r="H53" s="24">
        <f t="shared" si="6"/>
        <v>0</v>
      </c>
      <c r="I53" s="25">
        <f t="shared" ref="I53" si="7">SUM(I25+I33+I41+I49)</f>
        <v>0</v>
      </c>
      <c r="J53" s="25">
        <f t="shared" si="6"/>
        <v>0</v>
      </c>
    </row>
    <row r="54" spans="1:10" ht="16.5" thickBot="1" x14ac:dyDescent="0.3">
      <c r="A54" s="48" t="s">
        <v>19</v>
      </c>
      <c r="B54" s="49"/>
      <c r="C54" s="49"/>
      <c r="D54" s="50"/>
      <c r="E54" s="5">
        <f>SUM(E50:E53)</f>
        <v>217711504.40000004</v>
      </c>
      <c r="F54" s="5">
        <f t="shared" ref="F54:J54" si="8">SUM(F50:F53)</f>
        <v>83153015.839999989</v>
      </c>
      <c r="G54" s="5">
        <f t="shared" si="8"/>
        <v>72595802.520000011</v>
      </c>
      <c r="H54" s="5">
        <f t="shared" si="8"/>
        <v>61362686.039999999</v>
      </c>
      <c r="I54" s="5">
        <f t="shared" ref="I54" si="9">SUM(I50:I53)</f>
        <v>300000</v>
      </c>
      <c r="J54" s="5">
        <f t="shared" si="8"/>
        <v>300000</v>
      </c>
    </row>
  </sheetData>
  <mergeCells count="39">
    <mergeCell ref="B46:B49"/>
    <mergeCell ref="C46:C49"/>
    <mergeCell ref="A22:A25"/>
    <mergeCell ref="C22:C25"/>
    <mergeCell ref="A30:A33"/>
    <mergeCell ref="C30:C33"/>
    <mergeCell ref="B22:B25"/>
    <mergeCell ref="B30:B33"/>
    <mergeCell ref="B38:B41"/>
    <mergeCell ref="C38:C41"/>
    <mergeCell ref="A38:A41"/>
    <mergeCell ref="B42:B45"/>
    <mergeCell ref="A18:A20"/>
    <mergeCell ref="C18:C20"/>
    <mergeCell ref="E19:E20"/>
    <mergeCell ref="F19:J19"/>
    <mergeCell ref="C42:C45"/>
    <mergeCell ref="A26:A29"/>
    <mergeCell ref="B26:B29"/>
    <mergeCell ref="C26:C29"/>
    <mergeCell ref="B34:B37"/>
    <mergeCell ref="C34:C37"/>
    <mergeCell ref="A34:A37"/>
    <mergeCell ref="A54:D54"/>
    <mergeCell ref="G1:J1"/>
    <mergeCell ref="G4:J4"/>
    <mergeCell ref="G5:J5"/>
    <mergeCell ref="G6:J6"/>
    <mergeCell ref="G7:J7"/>
    <mergeCell ref="G9:J9"/>
    <mergeCell ref="G10:J10"/>
    <mergeCell ref="G11:J11"/>
    <mergeCell ref="G12:J12"/>
    <mergeCell ref="A46:A49"/>
    <mergeCell ref="A50:C53"/>
    <mergeCell ref="D18:D20"/>
    <mergeCell ref="B18:B20"/>
    <mergeCell ref="E18:J18"/>
    <mergeCell ref="A42:A45"/>
  </mergeCells>
  <pageMargins left="0.39370078740157483" right="0.31496062992125984" top="0.35433070866141736" bottom="0.35433070866141736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2024-07-04T20:17:22Z</dcterms:modified>
</cp:coreProperties>
</file>