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4 года\29.01. - 02.02\Новая папка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45" i="1" l="1"/>
  <c r="G40" i="1"/>
  <c r="G35" i="1"/>
  <c r="G30" i="1"/>
  <c r="G25" i="1"/>
  <c r="G23" i="1"/>
  <c r="G22" i="1"/>
  <c r="G21" i="1"/>
  <c r="G20" i="1" l="1"/>
  <c r="F21" i="1"/>
  <c r="H21" i="1"/>
  <c r="F22" i="1"/>
  <c r="H22" i="1"/>
  <c r="F23" i="1"/>
  <c r="H23" i="1"/>
  <c r="E21" i="1"/>
  <c r="F20" i="1" l="1"/>
  <c r="E23" i="1"/>
  <c r="I32" i="1" l="1"/>
  <c r="I33" i="1"/>
  <c r="I34" i="1"/>
  <c r="I31" i="1"/>
  <c r="I27" i="1"/>
  <c r="I28" i="1"/>
  <c r="I29" i="1"/>
  <c r="D23" i="1" l="1"/>
  <c r="E22" i="1"/>
  <c r="D22" i="1"/>
  <c r="H20" i="1"/>
  <c r="D21" i="1"/>
  <c r="I47" i="1"/>
  <c r="I48" i="1"/>
  <c r="I49" i="1"/>
  <c r="I46" i="1"/>
  <c r="I42" i="1"/>
  <c r="I43" i="1"/>
  <c r="I44" i="1"/>
  <c r="I41" i="1"/>
  <c r="I37" i="1"/>
  <c r="I38" i="1"/>
  <c r="I23" i="1" s="1"/>
  <c r="I39" i="1"/>
  <c r="I36" i="1"/>
  <c r="I26" i="1"/>
  <c r="I24" i="1"/>
  <c r="E45" i="1"/>
  <c r="F45" i="1"/>
  <c r="H45" i="1"/>
  <c r="D45" i="1"/>
  <c r="E40" i="1"/>
  <c r="F40" i="1"/>
  <c r="H40" i="1"/>
  <c r="D40" i="1"/>
  <c r="E35" i="1"/>
  <c r="F35" i="1"/>
  <c r="H35" i="1"/>
  <c r="D35" i="1"/>
  <c r="E30" i="1"/>
  <c r="F30" i="1"/>
  <c r="H30" i="1"/>
  <c r="D30" i="1"/>
  <c r="E25" i="1"/>
  <c r="F25" i="1"/>
  <c r="H25" i="1"/>
  <c r="D25" i="1"/>
  <c r="I30" i="1" l="1"/>
  <c r="I22" i="1"/>
  <c r="I21" i="1"/>
  <c r="I45" i="1"/>
  <c r="I35" i="1"/>
  <c r="D20" i="1"/>
  <c r="E20" i="1"/>
  <c r="I40" i="1"/>
  <c r="I25" i="1"/>
  <c r="I20" i="1" l="1"/>
</calcChain>
</file>

<file path=xl/sharedStrings.xml><?xml version="1.0" encoding="utf-8"?>
<sst xmlns="http://schemas.openxmlformats.org/spreadsheetml/2006/main" count="61" uniqueCount="34">
  <si>
    <t>Статус</t>
  </si>
  <si>
    <t>Наименование</t>
  </si>
  <si>
    <t>Источник финансирования</t>
  </si>
  <si>
    <t>Оценка расходов, рублей</t>
  </si>
  <si>
    <t>Итого</t>
  </si>
  <si>
    <t>Муниципальная программа</t>
  </si>
  <si>
    <t>«Мероприятия в сфере жилищно-коммунального хозяйства</t>
  </si>
  <si>
    <t>муниципального образования «Коношский муниципальный район»</t>
  </si>
  <si>
    <t>Всего, в том числе:</t>
  </si>
  <si>
    <t>Подпрограмма №1</t>
  </si>
  <si>
    <t>«Развитие жилищного хозяйства»</t>
  </si>
  <si>
    <t>районный бюджет</t>
  </si>
  <si>
    <t>областной бюджет</t>
  </si>
  <si>
    <t>федеральный бюджет</t>
  </si>
  <si>
    <t>внебюджетные средства</t>
  </si>
  <si>
    <t>Подпрограмма №2</t>
  </si>
  <si>
    <t>Подпрограмма № 3</t>
  </si>
  <si>
    <t>«Чистая вода»</t>
  </si>
  <si>
    <t>Подпрограмма № 4</t>
  </si>
  <si>
    <t>«Благоустройство»</t>
  </si>
  <si>
    <t>Подпрограмма № 5</t>
  </si>
  <si>
    <t>«Мероприятия в сфере жилищно-коммунального хозяйства муниципального образования «Коношский муниципальный район»</t>
  </si>
  <si>
    <t>«Мероприятия в области обращения с  отходами производства и потребления в т.ч. с ТКО"</t>
  </si>
  <si>
    <t>МО «Коношский муниципальный район»</t>
  </si>
  <si>
    <t>постановлением администрации</t>
  </si>
  <si>
    <t>ПРИЛОЖЕНИЕ № 2</t>
  </si>
  <si>
    <t>к муниципальной программе</t>
  </si>
  <si>
    <t>реализации муниципальной программы</t>
  </si>
  <si>
    <t>Утверждено</t>
  </si>
  <si>
    <t>«Поддержка коммунального хозяйства»</t>
  </si>
  <si>
    <t>Приложение № 1</t>
  </si>
  <si>
    <t xml:space="preserve">            РЕСУРСНОЕ ОБЕСПЕЧЕНИЕ</t>
  </si>
  <si>
    <t>__________________________________________________________________</t>
  </si>
  <si>
    <t xml:space="preserve">от 01 февраля 2024 г. № 59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</si>
</sst>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zoomScale="90" zoomScaleNormal="90" workbookViewId="0">
      <selection activeCell="D20" sqref="D20:I49"/>
    </sheetView>
  </sheetViews>
  <sheetFormatPr defaultRowHeight="15" x14ac:dyDescent="0.25"/>
  <cols>
    <col min="1" max="1" width="27.85546875" customWidth="1"/>
    <col min="2" max="2" width="43.28515625" customWidth="1"/>
    <col min="3" max="3" width="29.7109375" customWidth="1"/>
    <col min="4" max="4" width="19.28515625" customWidth="1"/>
    <col min="5" max="5" width="20.85546875" customWidth="1"/>
    <col min="6" max="7" width="19.5703125" customWidth="1"/>
    <col min="8" max="8" width="17.85546875" customWidth="1"/>
    <col min="9" max="9" width="20.7109375" customWidth="1"/>
  </cols>
  <sheetData>
    <row r="1" spans="2:9" ht="16.5" x14ac:dyDescent="0.25">
      <c r="H1" s="15" t="s">
        <v>30</v>
      </c>
      <c r="I1" s="16"/>
    </row>
    <row r="3" spans="2:9" ht="15.75" x14ac:dyDescent="0.25">
      <c r="E3" s="4"/>
      <c r="F3" s="20" t="s">
        <v>28</v>
      </c>
      <c r="G3" s="20"/>
      <c r="H3" s="20"/>
      <c r="I3" s="20"/>
    </row>
    <row r="4" spans="2:9" ht="15.75" x14ac:dyDescent="0.25">
      <c r="E4" s="20" t="s">
        <v>24</v>
      </c>
      <c r="F4" s="20"/>
      <c r="G4" s="20"/>
      <c r="H4" s="20"/>
      <c r="I4" s="20"/>
    </row>
    <row r="5" spans="2:9" ht="15.75" x14ac:dyDescent="0.25">
      <c r="E5" s="20" t="s">
        <v>23</v>
      </c>
      <c r="F5" s="20"/>
      <c r="G5" s="20"/>
      <c r="H5" s="20"/>
      <c r="I5" s="20"/>
    </row>
    <row r="6" spans="2:9" ht="15" customHeight="1" x14ac:dyDescent="0.25">
      <c r="E6" s="20" t="s">
        <v>33</v>
      </c>
      <c r="F6" s="20"/>
      <c r="G6" s="20"/>
      <c r="H6" s="20"/>
      <c r="I6" s="20"/>
    </row>
    <row r="8" spans="2:9" ht="15" customHeight="1" x14ac:dyDescent="0.25">
      <c r="D8" s="20" t="s">
        <v>25</v>
      </c>
      <c r="E8" s="20"/>
      <c r="F8" s="20"/>
      <c r="G8" s="20"/>
      <c r="H8" s="20"/>
      <c r="I8" s="20"/>
    </row>
    <row r="9" spans="2:9" ht="15" customHeight="1" x14ac:dyDescent="0.25">
      <c r="D9" s="20" t="s">
        <v>26</v>
      </c>
      <c r="E9" s="20"/>
      <c r="F9" s="20"/>
      <c r="G9" s="20"/>
      <c r="H9" s="20"/>
      <c r="I9" s="20"/>
    </row>
    <row r="10" spans="2:9" ht="15.75" x14ac:dyDescent="0.25">
      <c r="D10" s="20" t="s">
        <v>6</v>
      </c>
      <c r="E10" s="20"/>
      <c r="F10" s="20"/>
      <c r="G10" s="20"/>
      <c r="H10" s="20"/>
      <c r="I10" s="20"/>
    </row>
    <row r="11" spans="2:9" ht="15.75" x14ac:dyDescent="0.25">
      <c r="C11" s="20" t="s">
        <v>7</v>
      </c>
      <c r="D11" s="20"/>
      <c r="E11" s="20"/>
      <c r="F11" s="20"/>
      <c r="G11" s="20"/>
      <c r="H11" s="20"/>
      <c r="I11" s="20"/>
    </row>
    <row r="12" spans="2:9" ht="15.75" x14ac:dyDescent="0.25">
      <c r="C12" s="3"/>
      <c r="D12" s="3"/>
      <c r="E12" s="3"/>
      <c r="F12" s="3"/>
      <c r="G12" s="12"/>
      <c r="H12" s="3"/>
      <c r="I12" s="3"/>
    </row>
    <row r="13" spans="2:9" ht="15.75" x14ac:dyDescent="0.25">
      <c r="B13" s="5"/>
      <c r="C13" s="26" t="s">
        <v>31</v>
      </c>
      <c r="D13" s="26"/>
      <c r="E13" s="26"/>
      <c r="F13" s="3"/>
      <c r="G13" s="12"/>
      <c r="H13" s="3"/>
      <c r="I13" s="3"/>
    </row>
    <row r="14" spans="2:9" ht="15.75" x14ac:dyDescent="0.25">
      <c r="B14" s="18" t="s">
        <v>27</v>
      </c>
      <c r="C14" s="18"/>
      <c r="D14" s="18"/>
      <c r="E14" s="18"/>
      <c r="F14" s="18"/>
      <c r="G14" s="14"/>
      <c r="H14" s="3"/>
      <c r="I14" s="3"/>
    </row>
    <row r="15" spans="2:9" ht="15.75" x14ac:dyDescent="0.25">
      <c r="B15" s="18" t="s">
        <v>6</v>
      </c>
      <c r="C15" s="18"/>
      <c r="D15" s="18"/>
      <c r="E15" s="18"/>
      <c r="F15" s="18"/>
      <c r="G15" s="14"/>
    </row>
    <row r="16" spans="2:9" ht="15.75" x14ac:dyDescent="0.25">
      <c r="B16" s="18" t="s">
        <v>7</v>
      </c>
      <c r="C16" s="18"/>
      <c r="D16" s="18"/>
      <c r="E16" s="18"/>
      <c r="F16" s="18"/>
      <c r="G16" s="14"/>
    </row>
    <row r="18" spans="1:9" ht="22.5" customHeight="1" x14ac:dyDescent="0.25">
      <c r="A18" s="19" t="s">
        <v>0</v>
      </c>
      <c r="B18" s="19" t="s">
        <v>1</v>
      </c>
      <c r="C18" s="19" t="s">
        <v>2</v>
      </c>
      <c r="D18" s="19" t="s">
        <v>3</v>
      </c>
      <c r="E18" s="19"/>
      <c r="F18" s="19"/>
      <c r="G18" s="19"/>
      <c r="H18" s="19"/>
      <c r="I18" s="19"/>
    </row>
    <row r="19" spans="1:9" x14ac:dyDescent="0.25">
      <c r="A19" s="19"/>
      <c r="B19" s="19"/>
      <c r="C19" s="19"/>
      <c r="D19" s="1">
        <v>2022</v>
      </c>
      <c r="E19" s="1">
        <v>2023</v>
      </c>
      <c r="F19" s="1">
        <v>2024</v>
      </c>
      <c r="G19" s="13">
        <v>2025</v>
      </c>
      <c r="H19" s="1">
        <v>2026</v>
      </c>
      <c r="I19" s="2" t="s">
        <v>4</v>
      </c>
    </row>
    <row r="20" spans="1:9" ht="15.75" x14ac:dyDescent="0.25">
      <c r="A20" s="17" t="s">
        <v>5</v>
      </c>
      <c r="B20" s="27" t="s">
        <v>21</v>
      </c>
      <c r="C20" s="10" t="s">
        <v>8</v>
      </c>
      <c r="D20" s="6">
        <f>SUM(D21:D24)</f>
        <v>52942443.439999998</v>
      </c>
      <c r="E20" s="6">
        <f t="shared" ref="E20:H20" si="0">SUM(E21:E24)</f>
        <v>55074566.009999998</v>
      </c>
      <c r="F20" s="6">
        <f>SUM(F21:F24)</f>
        <v>46367256</v>
      </c>
      <c r="G20" s="6">
        <f t="shared" ref="G20" si="1">SUM(G21:G24)</f>
        <v>7392600</v>
      </c>
      <c r="H20" s="6">
        <f t="shared" si="0"/>
        <v>7392600</v>
      </c>
      <c r="I20" s="6">
        <f>SUM(I25+I30+I35+I40+I45)</f>
        <v>169169465.44999999</v>
      </c>
    </row>
    <row r="21" spans="1:9" ht="15.75" x14ac:dyDescent="0.25">
      <c r="A21" s="17"/>
      <c r="B21" s="28"/>
      <c r="C21" s="10" t="s">
        <v>11</v>
      </c>
      <c r="D21" s="6">
        <f>SUM(D26+D31+D36+D41+D46)</f>
        <v>8222778.3300000001</v>
      </c>
      <c r="E21" s="6">
        <f>SUM(E26+E31+E36+E41+E46)</f>
        <v>5851712.2500000009</v>
      </c>
      <c r="F21" s="6">
        <f t="shared" ref="F21:I21" si="2">SUM(F26+F31+F36+F41+F46)</f>
        <v>7392600</v>
      </c>
      <c r="G21" s="6">
        <f t="shared" ref="G21" si="3">SUM(G26+G31+G36+G41+G46)</f>
        <v>7392600</v>
      </c>
      <c r="H21" s="6">
        <f t="shared" si="2"/>
        <v>7392600</v>
      </c>
      <c r="I21" s="6">
        <f t="shared" si="2"/>
        <v>36252290.579999998</v>
      </c>
    </row>
    <row r="22" spans="1:9" ht="15.75" x14ac:dyDescent="0.25">
      <c r="A22" s="17"/>
      <c r="B22" s="28"/>
      <c r="C22" s="10" t="s">
        <v>12</v>
      </c>
      <c r="D22" s="6">
        <f>SUM(D27+D32+D37+D42+D47)</f>
        <v>7291093.6799999997</v>
      </c>
      <c r="E22" s="6">
        <f t="shared" ref="E22" si="4">SUM(E27+E32+E37+E42+E47)</f>
        <v>9442411.3599999994</v>
      </c>
      <c r="F22" s="6">
        <f t="shared" ref="F22:I22" si="5">SUM(F27+F32+F37+F42+F47)</f>
        <v>0</v>
      </c>
      <c r="G22" s="6">
        <f t="shared" ref="G22" si="6">SUM(G27+G32+G37+G42+G47)</f>
        <v>0</v>
      </c>
      <c r="H22" s="6">
        <f t="shared" si="5"/>
        <v>0</v>
      </c>
      <c r="I22" s="6">
        <f t="shared" si="5"/>
        <v>16733505.040000001</v>
      </c>
    </row>
    <row r="23" spans="1:9" ht="15.75" x14ac:dyDescent="0.25">
      <c r="A23" s="17"/>
      <c r="B23" s="28"/>
      <c r="C23" s="10" t="s">
        <v>13</v>
      </c>
      <c r="D23" s="7">
        <f>SUM(D28+D33+D38+D43+D48)</f>
        <v>37428571.43</v>
      </c>
      <c r="E23" s="7">
        <f>SUM(E28+E33+E33+E38+E43+E48)</f>
        <v>39780442.399999999</v>
      </c>
      <c r="F23" s="7">
        <f t="shared" ref="F23:I23" si="7">SUM(F28+F33+F33+F38+F43+F48)</f>
        <v>38974656</v>
      </c>
      <c r="G23" s="7">
        <f t="shared" ref="G23" si="8">SUM(G28+G33+G33+G38+G43+G48)</f>
        <v>0</v>
      </c>
      <c r="H23" s="7">
        <f t="shared" si="7"/>
        <v>0</v>
      </c>
      <c r="I23" s="7">
        <f t="shared" si="7"/>
        <v>116183669.83</v>
      </c>
    </row>
    <row r="24" spans="1:9" ht="15.75" x14ac:dyDescent="0.25">
      <c r="A24" s="17"/>
      <c r="B24" s="29"/>
      <c r="C24" s="10" t="s">
        <v>14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f t="shared" ref="I24" si="9">SUM(D24:H24)</f>
        <v>0</v>
      </c>
    </row>
    <row r="25" spans="1:9" ht="15.75" x14ac:dyDescent="0.25">
      <c r="A25" s="17" t="s">
        <v>9</v>
      </c>
      <c r="B25" s="17" t="s">
        <v>10</v>
      </c>
      <c r="C25" s="11" t="s">
        <v>8</v>
      </c>
      <c r="D25" s="6">
        <f>SUM(D26:D29)</f>
        <v>2104000</v>
      </c>
      <c r="E25" s="6">
        <f t="shared" ref="E25:I25" si="10">SUM(E26:E29)</f>
        <v>2547422.5099999998</v>
      </c>
      <c r="F25" s="6">
        <f t="shared" si="10"/>
        <v>3695600</v>
      </c>
      <c r="G25" s="6">
        <f t="shared" ref="G25" si="11">SUM(G26:G29)</f>
        <v>3695600</v>
      </c>
      <c r="H25" s="6">
        <f t="shared" si="10"/>
        <v>3695600</v>
      </c>
      <c r="I25" s="6">
        <f t="shared" si="10"/>
        <v>15738222.51</v>
      </c>
    </row>
    <row r="26" spans="1:9" ht="15.75" x14ac:dyDescent="0.25">
      <c r="A26" s="17"/>
      <c r="B26" s="17"/>
      <c r="C26" s="11" t="s">
        <v>11</v>
      </c>
      <c r="D26" s="8">
        <v>2104000</v>
      </c>
      <c r="E26" s="8">
        <v>2547422.5099999998</v>
      </c>
      <c r="F26" s="8">
        <v>3695600</v>
      </c>
      <c r="G26" s="8">
        <v>3695600</v>
      </c>
      <c r="H26" s="8">
        <v>3695600</v>
      </c>
      <c r="I26" s="8">
        <f>SUM(D26:H26)</f>
        <v>15738222.51</v>
      </c>
    </row>
    <row r="27" spans="1:9" ht="15.75" x14ac:dyDescent="0.25">
      <c r="A27" s="17"/>
      <c r="B27" s="17"/>
      <c r="C27" s="11" t="s">
        <v>12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f t="shared" ref="I27:I29" si="12">SUM(D27:H27)</f>
        <v>0</v>
      </c>
    </row>
    <row r="28" spans="1:9" ht="15.75" x14ac:dyDescent="0.25">
      <c r="A28" s="17"/>
      <c r="B28" s="17"/>
      <c r="C28" s="11" t="s">
        <v>13</v>
      </c>
      <c r="D28" s="9">
        <v>0</v>
      </c>
      <c r="E28" s="9">
        <v>0</v>
      </c>
      <c r="F28" s="8">
        <v>0</v>
      </c>
      <c r="G28" s="8">
        <v>0</v>
      </c>
      <c r="H28" s="8">
        <v>0</v>
      </c>
      <c r="I28" s="8">
        <f t="shared" si="12"/>
        <v>0</v>
      </c>
    </row>
    <row r="29" spans="1:9" ht="15.75" x14ac:dyDescent="0.25">
      <c r="A29" s="17"/>
      <c r="B29" s="17"/>
      <c r="C29" s="11" t="s">
        <v>14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f t="shared" si="12"/>
        <v>0</v>
      </c>
    </row>
    <row r="30" spans="1:9" ht="15.75" x14ac:dyDescent="0.25">
      <c r="A30" s="17" t="s">
        <v>15</v>
      </c>
      <c r="B30" s="17" t="s">
        <v>29</v>
      </c>
      <c r="C30" s="11" t="s">
        <v>8</v>
      </c>
      <c r="D30" s="6">
        <f>SUM(D31:D34)</f>
        <v>5330294</v>
      </c>
      <c r="E30" s="6">
        <f t="shared" ref="E30:H30" si="13">SUM(E31:E34)</f>
        <v>6981496.8200000003</v>
      </c>
      <c r="F30" s="6">
        <f t="shared" si="13"/>
        <v>1073000</v>
      </c>
      <c r="G30" s="6">
        <f t="shared" ref="G30" si="14">SUM(G31:G34)</f>
        <v>1073000</v>
      </c>
      <c r="H30" s="6">
        <f t="shared" si="13"/>
        <v>1073000</v>
      </c>
      <c r="I30" s="6">
        <f>SUM(D30:H30)</f>
        <v>15530790.82</v>
      </c>
    </row>
    <row r="31" spans="1:9" ht="15.75" x14ac:dyDescent="0.25">
      <c r="A31" s="17"/>
      <c r="B31" s="17"/>
      <c r="C31" s="11" t="s">
        <v>11</v>
      </c>
      <c r="D31" s="8">
        <v>1505294</v>
      </c>
      <c r="E31" s="8">
        <v>566830.16</v>
      </c>
      <c r="F31" s="8">
        <v>1073000</v>
      </c>
      <c r="G31" s="8">
        <v>1073000</v>
      </c>
      <c r="H31" s="8">
        <v>1073000</v>
      </c>
      <c r="I31" s="8">
        <f>SUM(D31:H31)</f>
        <v>5291124.16</v>
      </c>
    </row>
    <row r="32" spans="1:9" ht="15.75" x14ac:dyDescent="0.25">
      <c r="A32" s="17"/>
      <c r="B32" s="17"/>
      <c r="C32" s="11" t="s">
        <v>12</v>
      </c>
      <c r="D32" s="8">
        <v>3825000</v>
      </c>
      <c r="E32" s="8">
        <v>6414666.6600000001</v>
      </c>
      <c r="F32" s="8">
        <v>0</v>
      </c>
      <c r="G32" s="8">
        <v>0</v>
      </c>
      <c r="H32" s="8">
        <v>0</v>
      </c>
      <c r="I32" s="8">
        <f t="shared" ref="I32:I34" si="15">SUM(D32:H32)</f>
        <v>10239666.66</v>
      </c>
    </row>
    <row r="33" spans="1:9" ht="15.75" x14ac:dyDescent="0.25">
      <c r="A33" s="17"/>
      <c r="B33" s="17"/>
      <c r="C33" s="11" t="s">
        <v>13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f t="shared" si="15"/>
        <v>0</v>
      </c>
    </row>
    <row r="34" spans="1:9" ht="15.75" x14ac:dyDescent="0.25">
      <c r="A34" s="17"/>
      <c r="B34" s="17"/>
      <c r="C34" s="11" t="s">
        <v>14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f t="shared" si="15"/>
        <v>0</v>
      </c>
    </row>
    <row r="35" spans="1:9" ht="15.75" x14ac:dyDescent="0.25">
      <c r="A35" s="17" t="s">
        <v>16</v>
      </c>
      <c r="B35" s="21" t="s">
        <v>17</v>
      </c>
      <c r="C35" s="11" t="s">
        <v>8</v>
      </c>
      <c r="D35" s="6">
        <f>SUM(D36:D39)</f>
        <v>38844704.729999997</v>
      </c>
      <c r="E35" s="6">
        <f t="shared" ref="E35:I35" si="16">SUM(E36:E39)</f>
        <v>40204332.850000001</v>
      </c>
      <c r="F35" s="6">
        <f t="shared" si="16"/>
        <v>39501656</v>
      </c>
      <c r="G35" s="6">
        <f t="shared" ref="G35" si="17">SUM(G36:G39)</f>
        <v>527000</v>
      </c>
      <c r="H35" s="6">
        <f t="shared" si="16"/>
        <v>527000</v>
      </c>
      <c r="I35" s="6">
        <f t="shared" si="16"/>
        <v>119604693.58</v>
      </c>
    </row>
    <row r="36" spans="1:9" ht="15.75" x14ac:dyDescent="0.25">
      <c r="A36" s="17"/>
      <c r="B36" s="21"/>
      <c r="C36" s="11" t="s">
        <v>11</v>
      </c>
      <c r="D36" s="8">
        <v>1416133.3</v>
      </c>
      <c r="E36" s="8">
        <v>423890.45</v>
      </c>
      <c r="F36" s="8">
        <v>527000</v>
      </c>
      <c r="G36" s="8">
        <v>527000</v>
      </c>
      <c r="H36" s="8">
        <v>527000</v>
      </c>
      <c r="I36" s="8">
        <f>SUM(D36:H36)</f>
        <v>3421023.75</v>
      </c>
    </row>
    <row r="37" spans="1:9" ht="15.75" x14ac:dyDescent="0.25">
      <c r="A37" s="17"/>
      <c r="B37" s="21"/>
      <c r="C37" s="11" t="s">
        <v>12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f t="shared" ref="I37:I39" si="18">SUM(D37:H37)</f>
        <v>0</v>
      </c>
    </row>
    <row r="38" spans="1:9" ht="15.75" x14ac:dyDescent="0.25">
      <c r="A38" s="17"/>
      <c r="B38" s="21"/>
      <c r="C38" s="11" t="s">
        <v>13</v>
      </c>
      <c r="D38" s="9">
        <v>37428571.43</v>
      </c>
      <c r="E38" s="8">
        <v>39780442.399999999</v>
      </c>
      <c r="F38" s="8">
        <v>38974656</v>
      </c>
      <c r="G38" s="8">
        <v>0</v>
      </c>
      <c r="H38" s="8">
        <v>0</v>
      </c>
      <c r="I38" s="8">
        <f t="shared" si="18"/>
        <v>116183669.83</v>
      </c>
    </row>
    <row r="39" spans="1:9" ht="15.75" x14ac:dyDescent="0.25">
      <c r="A39" s="17"/>
      <c r="B39" s="21"/>
      <c r="C39" s="11" t="s">
        <v>14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f t="shared" si="18"/>
        <v>0</v>
      </c>
    </row>
    <row r="40" spans="1:9" ht="15.75" x14ac:dyDescent="0.25">
      <c r="A40" s="17" t="s">
        <v>18</v>
      </c>
      <c r="B40" s="21" t="s">
        <v>19</v>
      </c>
      <c r="C40" s="11" t="s">
        <v>8</v>
      </c>
      <c r="D40" s="6">
        <f>SUM(D41:D44)</f>
        <v>2648089.5099999998</v>
      </c>
      <c r="E40" s="6">
        <f t="shared" ref="E40:H40" si="19">SUM(E41:E44)</f>
        <v>1993761.85</v>
      </c>
      <c r="F40" s="6">
        <f t="shared" si="19"/>
        <v>997000</v>
      </c>
      <c r="G40" s="6">
        <f t="shared" ref="G40" si="20">SUM(G41:G44)</f>
        <v>997000</v>
      </c>
      <c r="H40" s="6">
        <f t="shared" si="19"/>
        <v>997000</v>
      </c>
      <c r="I40" s="6">
        <f>SUM(I41:I44)</f>
        <v>7632851.3599999994</v>
      </c>
    </row>
    <row r="41" spans="1:9" ht="15.75" x14ac:dyDescent="0.25">
      <c r="A41" s="17"/>
      <c r="B41" s="21"/>
      <c r="C41" s="11" t="s">
        <v>11</v>
      </c>
      <c r="D41" s="8">
        <v>2648089.5099999998</v>
      </c>
      <c r="E41" s="8">
        <v>1135761.8500000001</v>
      </c>
      <c r="F41" s="8">
        <v>997000</v>
      </c>
      <c r="G41" s="8">
        <v>997000</v>
      </c>
      <c r="H41" s="8">
        <v>997000</v>
      </c>
      <c r="I41" s="8">
        <f>SUM(D41:H41)</f>
        <v>6774851.3599999994</v>
      </c>
    </row>
    <row r="42" spans="1:9" ht="15.75" x14ac:dyDescent="0.25">
      <c r="A42" s="17"/>
      <c r="B42" s="21"/>
      <c r="C42" s="11" t="s">
        <v>12</v>
      </c>
      <c r="D42" s="8">
        <v>0</v>
      </c>
      <c r="E42" s="8">
        <v>858000</v>
      </c>
      <c r="F42" s="8">
        <v>0</v>
      </c>
      <c r="G42" s="8">
        <v>0</v>
      </c>
      <c r="H42" s="8">
        <v>0</v>
      </c>
      <c r="I42" s="8">
        <f t="shared" ref="I42:I44" si="21">SUM(D42:H42)</f>
        <v>858000</v>
      </c>
    </row>
    <row r="43" spans="1:9" ht="15.75" x14ac:dyDescent="0.25">
      <c r="A43" s="17"/>
      <c r="B43" s="21"/>
      <c r="C43" s="11" t="s">
        <v>13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f t="shared" si="21"/>
        <v>0</v>
      </c>
    </row>
    <row r="44" spans="1:9" ht="15.75" x14ac:dyDescent="0.25">
      <c r="A44" s="17"/>
      <c r="B44" s="21"/>
      <c r="C44" s="11" t="s">
        <v>14</v>
      </c>
      <c r="D44" s="8">
        <v>0</v>
      </c>
      <c r="E44" s="8">
        <v>0</v>
      </c>
      <c r="F44" s="8">
        <v>0</v>
      </c>
      <c r="G44" s="8"/>
      <c r="H44" s="8"/>
      <c r="I44" s="8">
        <f t="shared" si="21"/>
        <v>0</v>
      </c>
    </row>
    <row r="45" spans="1:9" ht="15.75" x14ac:dyDescent="0.25">
      <c r="A45" s="17" t="s">
        <v>20</v>
      </c>
      <c r="B45" s="22" t="s">
        <v>22</v>
      </c>
      <c r="C45" s="11" t="s">
        <v>8</v>
      </c>
      <c r="D45" s="6">
        <f>SUM(D46:D49)</f>
        <v>4015355.2</v>
      </c>
      <c r="E45" s="6">
        <f t="shared" ref="E45:I45" si="22">SUM(E46:E49)</f>
        <v>3347551.9800000004</v>
      </c>
      <c r="F45" s="6">
        <f t="shared" si="22"/>
        <v>1100000</v>
      </c>
      <c r="G45" s="6">
        <f t="shared" ref="G45" si="23">SUM(G46:G49)</f>
        <v>1100000</v>
      </c>
      <c r="H45" s="6">
        <f t="shared" si="22"/>
        <v>1100000</v>
      </c>
      <c r="I45" s="6">
        <f t="shared" si="22"/>
        <v>10662907.18</v>
      </c>
    </row>
    <row r="46" spans="1:9" ht="15.75" x14ac:dyDescent="0.25">
      <c r="A46" s="17"/>
      <c r="B46" s="23"/>
      <c r="C46" s="11" t="s">
        <v>11</v>
      </c>
      <c r="D46" s="8">
        <v>549261.52</v>
      </c>
      <c r="E46" s="8">
        <v>1177807.28</v>
      </c>
      <c r="F46" s="8">
        <v>1100000</v>
      </c>
      <c r="G46" s="8">
        <v>1100000</v>
      </c>
      <c r="H46" s="8">
        <v>1100000</v>
      </c>
      <c r="I46" s="8">
        <f>SUM(D46:H46)</f>
        <v>5027068.8</v>
      </c>
    </row>
    <row r="47" spans="1:9" ht="15.75" x14ac:dyDescent="0.25">
      <c r="A47" s="17"/>
      <c r="B47" s="23"/>
      <c r="C47" s="11" t="s">
        <v>12</v>
      </c>
      <c r="D47" s="8">
        <v>3466093.68</v>
      </c>
      <c r="E47" s="8">
        <v>2169744.7000000002</v>
      </c>
      <c r="F47" s="8">
        <v>0</v>
      </c>
      <c r="G47" s="8">
        <v>0</v>
      </c>
      <c r="H47" s="8">
        <v>0</v>
      </c>
      <c r="I47" s="8">
        <f t="shared" ref="I47:I49" si="24">SUM(D47:H47)</f>
        <v>5635838.3800000008</v>
      </c>
    </row>
    <row r="48" spans="1:9" ht="15.75" x14ac:dyDescent="0.25">
      <c r="A48" s="17"/>
      <c r="B48" s="23"/>
      <c r="C48" s="11" t="s">
        <v>13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f t="shared" si="24"/>
        <v>0</v>
      </c>
    </row>
    <row r="49" spans="1:9" ht="15.75" x14ac:dyDescent="0.25">
      <c r="A49" s="17"/>
      <c r="B49" s="24"/>
      <c r="C49" s="11" t="s">
        <v>14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f t="shared" si="24"/>
        <v>0</v>
      </c>
    </row>
    <row r="51" spans="1:9" x14ac:dyDescent="0.25">
      <c r="B51" s="25" t="s">
        <v>32</v>
      </c>
      <c r="C51" s="25"/>
      <c r="D51" s="25"/>
      <c r="E51" s="25"/>
      <c r="F51" s="25"/>
      <c r="G51" s="25"/>
      <c r="H51" s="25"/>
    </row>
  </sheetData>
  <mergeCells count="30">
    <mergeCell ref="B51:H51"/>
    <mergeCell ref="D10:I10"/>
    <mergeCell ref="C11:I11"/>
    <mergeCell ref="C13:E13"/>
    <mergeCell ref="B20:B24"/>
    <mergeCell ref="B18:B19"/>
    <mergeCell ref="C18:C19"/>
    <mergeCell ref="D18:I18"/>
    <mergeCell ref="A45:A49"/>
    <mergeCell ref="A40:A44"/>
    <mergeCell ref="B40:B44"/>
    <mergeCell ref="A35:A39"/>
    <mergeCell ref="B35:B39"/>
    <mergeCell ref="B45:B49"/>
    <mergeCell ref="H1:I1"/>
    <mergeCell ref="A30:A34"/>
    <mergeCell ref="B30:B34"/>
    <mergeCell ref="A25:A29"/>
    <mergeCell ref="B25:B29"/>
    <mergeCell ref="B14:F14"/>
    <mergeCell ref="B15:F15"/>
    <mergeCell ref="B16:F16"/>
    <mergeCell ref="A18:A19"/>
    <mergeCell ref="A20:A24"/>
    <mergeCell ref="F3:I3"/>
    <mergeCell ref="E6:I6"/>
    <mergeCell ref="E5:I5"/>
    <mergeCell ref="E4:I4"/>
    <mergeCell ref="D8:I8"/>
    <mergeCell ref="D9:I9"/>
  </mergeCells>
  <pageMargins left="0.59055118110236227" right="0.51181102362204722" top="0.74803149606299213" bottom="0.7480314960629921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2024-02-05T06:23:55Z</cp:lastPrinted>
  <dcterms:created xsi:type="dcterms:W3CDTF">2023-01-25T14:32:40Z</dcterms:created>
  <dcterms:modified xsi:type="dcterms:W3CDTF">2024-02-05T06:23:59Z</dcterms:modified>
</cp:coreProperties>
</file>