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definedNames>
    <definedName name="_Hlk119075825" localSheetId="0">Лист1!$A$7</definedName>
    <definedName name="OLE_LINK1" localSheetId="0">Лист1!$C$35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1" l="1"/>
  <c r="J58" i="1"/>
  <c r="J59" i="1"/>
  <c r="J47" i="1"/>
  <c r="J48" i="1"/>
  <c r="J49" i="1"/>
  <c r="J42" i="1"/>
  <c r="J43" i="1"/>
  <c r="J44" i="1"/>
  <c r="J37" i="1"/>
  <c r="J38" i="1"/>
  <c r="J39" i="1"/>
  <c r="J32" i="1"/>
  <c r="J33" i="1"/>
  <c r="J34" i="1"/>
  <c r="J27" i="1"/>
  <c r="J28" i="1"/>
  <c r="J29" i="1"/>
  <c r="J22" i="1"/>
  <c r="J23" i="1"/>
  <c r="J24" i="1"/>
  <c r="J17" i="1"/>
  <c r="J18" i="1"/>
  <c r="J19" i="1"/>
  <c r="F15" i="1" l="1"/>
  <c r="F10" i="1" l="1"/>
  <c r="J68" i="1"/>
  <c r="J69" i="1"/>
  <c r="J70" i="1"/>
  <c r="J51" i="1"/>
  <c r="J52" i="1"/>
  <c r="J53" i="1"/>
  <c r="J54" i="1"/>
  <c r="I50" i="1" l="1"/>
  <c r="I61" i="1"/>
  <c r="I74" i="1"/>
  <c r="I75" i="1"/>
  <c r="I73" i="1"/>
  <c r="I72" i="1"/>
  <c r="J67" i="1"/>
  <c r="I66" i="1"/>
  <c r="I71" i="1" s="1"/>
  <c r="I63" i="1"/>
  <c r="I79" i="1" s="1"/>
  <c r="I64" i="1"/>
  <c r="I80" i="1" s="1"/>
  <c r="I62" i="1"/>
  <c r="J56" i="1"/>
  <c r="I55" i="1"/>
  <c r="J46" i="1"/>
  <c r="I45" i="1"/>
  <c r="J41" i="1"/>
  <c r="I40" i="1"/>
  <c r="J36" i="1"/>
  <c r="I35" i="1"/>
  <c r="J31" i="1"/>
  <c r="I30" i="1"/>
  <c r="J26" i="1"/>
  <c r="I25" i="1"/>
  <c r="J21" i="1"/>
  <c r="I20" i="1"/>
  <c r="J16" i="1"/>
  <c r="I15" i="1"/>
  <c r="J11" i="1"/>
  <c r="H15" i="1"/>
  <c r="J15" i="1" s="1"/>
  <c r="I10" i="1"/>
  <c r="G25" i="1"/>
  <c r="G10" i="1"/>
  <c r="F55" i="1"/>
  <c r="G20" i="1"/>
  <c r="H61" i="1"/>
  <c r="F61" i="1"/>
  <c r="G61" i="1"/>
  <c r="F35" i="1"/>
  <c r="F50" i="1"/>
  <c r="E25" i="1"/>
  <c r="F64" i="1"/>
  <c r="G64" i="1"/>
  <c r="H64" i="1"/>
  <c r="E64" i="1"/>
  <c r="F63" i="1"/>
  <c r="G63" i="1"/>
  <c r="H63" i="1"/>
  <c r="E63" i="1"/>
  <c r="F62" i="1"/>
  <c r="G62" i="1"/>
  <c r="H62" i="1"/>
  <c r="E62" i="1"/>
  <c r="E61" i="1"/>
  <c r="G50" i="1"/>
  <c r="H50" i="1"/>
  <c r="E50" i="1"/>
  <c r="F75" i="1"/>
  <c r="G75" i="1"/>
  <c r="H75" i="1"/>
  <c r="H80" i="1" s="1"/>
  <c r="F74" i="1"/>
  <c r="G74" i="1"/>
  <c r="H74" i="1"/>
  <c r="F73" i="1"/>
  <c r="G73" i="1"/>
  <c r="H73" i="1"/>
  <c r="F72" i="1"/>
  <c r="G72" i="1"/>
  <c r="H72" i="1"/>
  <c r="E75" i="1"/>
  <c r="E74" i="1"/>
  <c r="J74" i="1" s="1"/>
  <c r="E73" i="1"/>
  <c r="E72" i="1"/>
  <c r="G66" i="1"/>
  <c r="H66" i="1"/>
  <c r="J66" i="1" s="1"/>
  <c r="E66" i="1"/>
  <c r="G55" i="1"/>
  <c r="H55" i="1"/>
  <c r="E55" i="1"/>
  <c r="J55" i="1" s="1"/>
  <c r="F45" i="1"/>
  <c r="G45" i="1"/>
  <c r="H45" i="1"/>
  <c r="E45" i="1"/>
  <c r="J45" i="1" s="1"/>
  <c r="F40" i="1"/>
  <c r="G40" i="1"/>
  <c r="H40" i="1"/>
  <c r="E40" i="1"/>
  <c r="G35" i="1"/>
  <c r="H35" i="1"/>
  <c r="E35" i="1"/>
  <c r="F30" i="1"/>
  <c r="G30" i="1"/>
  <c r="H30" i="1"/>
  <c r="E30" i="1"/>
  <c r="F25" i="1"/>
  <c r="H25" i="1"/>
  <c r="F20" i="1"/>
  <c r="H20" i="1"/>
  <c r="E20" i="1"/>
  <c r="J20" i="1" s="1"/>
  <c r="J12" i="1"/>
  <c r="J13" i="1"/>
  <c r="J14" i="1"/>
  <c r="H10" i="1"/>
  <c r="E10" i="1"/>
  <c r="J72" i="1" l="1"/>
  <c r="F77" i="1"/>
  <c r="J35" i="1"/>
  <c r="J10" i="1"/>
  <c r="J30" i="1"/>
  <c r="F79" i="1"/>
  <c r="J62" i="1"/>
  <c r="J63" i="1"/>
  <c r="J64" i="1"/>
  <c r="J25" i="1"/>
  <c r="J75" i="1"/>
  <c r="J61" i="1"/>
  <c r="G60" i="1"/>
  <c r="J50" i="1"/>
  <c r="I60" i="1"/>
  <c r="I77" i="1" s="1"/>
  <c r="J73" i="1"/>
  <c r="I78" i="1"/>
  <c r="J40" i="1"/>
  <c r="H60" i="1"/>
  <c r="F60" i="1"/>
  <c r="E79" i="1"/>
  <c r="E60" i="1"/>
  <c r="G78" i="1"/>
  <c r="H79" i="1"/>
  <c r="H78" i="1"/>
  <c r="F80" i="1"/>
  <c r="H71" i="1"/>
  <c r="F78" i="1"/>
  <c r="H77" i="1"/>
  <c r="G71" i="1"/>
  <c r="G77" i="1"/>
  <c r="F71" i="1"/>
  <c r="G80" i="1"/>
  <c r="G79" i="1"/>
  <c r="E77" i="1"/>
  <c r="E71" i="1"/>
  <c r="E78" i="1"/>
  <c r="E80" i="1"/>
  <c r="J80" i="1" s="1"/>
  <c r="J78" i="1" l="1"/>
  <c r="I76" i="1"/>
  <c r="J60" i="1"/>
  <c r="J71" i="1"/>
  <c r="J79" i="1"/>
  <c r="J77" i="1"/>
  <c r="H76" i="1"/>
  <c r="F76" i="1"/>
  <c r="G76" i="1"/>
  <c r="E76" i="1"/>
  <c r="J76" i="1" l="1"/>
</calcChain>
</file>

<file path=xl/sharedStrings.xml><?xml version="1.0" encoding="utf-8"?>
<sst xmlns="http://schemas.openxmlformats.org/spreadsheetml/2006/main" count="106" uniqueCount="42">
  <si>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</si>
  <si>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</si>
  <si>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</si>
  <si>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</si>
  <si>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</si>
  <si>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</si>
  <si>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</si>
  <si>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</si>
  <si>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</si>
  <si>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</si>
  <si>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</si>
  <si>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</si>
  <si>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</si>
  <si>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</si>
  <si>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</si>
  <si>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</si>
  <si>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</si>
  <si>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</si>
  <si>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</si>
  <si>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</si>
  <si>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</si>
  <si>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</si>
  <si>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</si>
  <si>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</si>
  <si>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</si>
  <si>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</si>
  <si>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</si>
  <si>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</si>
  <si>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</si>
  <si>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Итого по разделу 2: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</si>
  <si>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</si>
  <si>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</si>
  <si>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</si>
  <si>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</si>
  <si>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</si>
  <si>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</si>
  <si>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</si>
  <si>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</si>
  <si>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>Субсидии учреждениям культуры на проведение мероприятий</t>
  </si>
  <si>
    <t>2026 год</t>
  </si>
  <si>
    <t>Субсидия МБУК «Библиотечная система Коношского района» на поддержку 2 клубов (2022-2023 гг.), 1 клуба (2024-2026 гг.)</t>
  </si>
  <si>
    <t xml:space="preserve">ПРИЛОЖЕНИЕ № 2 
к постановлению администрации 
МО «Коношский муниципальный район» 
от 29 декабря 2023 г. № 987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</si>
</sst>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1" fillId="2" borderId="0" xfId="0" applyFont="1" applyFill="1"/>
    <xf numFmtId="0" fontId="3" fillId="2" borderId="0" xfId="0" applyFont="1" applyFill="1"/>
    <xf numFmtId="0" fontId="1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workbookViewId="0">
      <selection activeCell="G1" sqref="G1:J1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style="1" customWidth="1"/>
    <col min="6" max="6" width="11.42578125" style="1" customWidth="1"/>
    <col min="7" max="7" width="11.28515625" customWidth="1"/>
    <col min="8" max="9" width="10.85546875" customWidth="1"/>
    <col min="10" max="10" width="11.85546875" customWidth="1"/>
  </cols>
  <sheetData>
    <row r="1" spans="1:10" ht="56.25" customHeight="1" x14ac:dyDescent="0.25">
      <c r="A1" s="3"/>
      <c r="B1" s="3"/>
      <c r="C1" s="3"/>
      <c r="D1" s="3"/>
      <c r="E1" s="3"/>
      <c r="F1" s="3"/>
      <c r="G1" s="15" t="s">
        <v>41</v>
      </c>
      <c r="H1" s="16"/>
      <c r="I1" s="16"/>
      <c r="J1" s="16"/>
    </row>
    <row r="2" spans="1:10" ht="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53.25" customHeight="1" x14ac:dyDescent="0.25">
      <c r="A3" s="3"/>
      <c r="B3" s="3"/>
      <c r="C3" s="3"/>
      <c r="D3" s="3"/>
      <c r="E3" s="3"/>
      <c r="F3" s="15" t="s">
        <v>36</v>
      </c>
      <c r="G3" s="16"/>
      <c r="H3" s="16"/>
      <c r="I3" s="16"/>
      <c r="J3" s="16"/>
    </row>
    <row r="4" spans="1:10" ht="9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27.75" customHeight="1" x14ac:dyDescent="0.25">
      <c r="A5" s="17" t="s">
        <v>37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6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26.25" customHeight="1" x14ac:dyDescent="0.25">
      <c r="A7" s="20" t="s">
        <v>0</v>
      </c>
      <c r="B7" s="20" t="s">
        <v>1</v>
      </c>
      <c r="C7" s="20" t="s">
        <v>2</v>
      </c>
      <c r="D7" s="20" t="s">
        <v>3</v>
      </c>
      <c r="E7" s="20" t="s">
        <v>32</v>
      </c>
      <c r="F7" s="20"/>
      <c r="G7" s="20"/>
      <c r="H7" s="20"/>
      <c r="I7" s="20"/>
      <c r="J7" s="20"/>
    </row>
    <row r="8" spans="1:10" x14ac:dyDescent="0.25">
      <c r="A8" s="20"/>
      <c r="B8" s="20"/>
      <c r="C8" s="20"/>
      <c r="D8" s="20"/>
      <c r="E8" s="11" t="s">
        <v>4</v>
      </c>
      <c r="F8" s="11" t="s">
        <v>5</v>
      </c>
      <c r="G8" s="11" t="s">
        <v>6</v>
      </c>
      <c r="H8" s="11" t="s">
        <v>7</v>
      </c>
      <c r="I8" s="11" t="s">
        <v>39</v>
      </c>
      <c r="J8" s="11" t="s">
        <v>8</v>
      </c>
    </row>
    <row r="9" spans="1:10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43.5" customHeight="1" x14ac:dyDescent="0.25">
      <c r="A10" s="28">
        <v>1</v>
      </c>
      <c r="B10" s="24" t="s">
        <v>33</v>
      </c>
      <c r="C10" s="19" t="s">
        <v>10</v>
      </c>
      <c r="D10" s="5" t="s">
        <v>34</v>
      </c>
      <c r="E10" s="6">
        <f>E11+E12+E13+E14</f>
        <v>75000</v>
      </c>
      <c r="F10" s="6">
        <f>F11+F12+F13+F14</f>
        <v>79472.899999999994</v>
      </c>
      <c r="G10" s="6">
        <f>G11+G12+G13+G14</f>
        <v>58000</v>
      </c>
      <c r="H10" s="6">
        <f t="shared" ref="H10" si="0">H11+H12+H13+H14</f>
        <v>58000</v>
      </c>
      <c r="I10" s="6">
        <f>I11+I12+I13+I14</f>
        <v>58000</v>
      </c>
      <c r="J10" s="6">
        <f>E10+F10+G10+H10+I10</f>
        <v>328472.90000000002</v>
      </c>
    </row>
    <row r="11" spans="1:10" ht="18" customHeight="1" x14ac:dyDescent="0.25">
      <c r="A11" s="29"/>
      <c r="B11" s="25"/>
      <c r="C11" s="19"/>
      <c r="D11" s="7" t="s">
        <v>11</v>
      </c>
      <c r="E11" s="8">
        <v>75000</v>
      </c>
      <c r="F11" s="8">
        <v>79472.899999999994</v>
      </c>
      <c r="G11" s="8">
        <v>58000</v>
      </c>
      <c r="H11" s="8">
        <v>58000</v>
      </c>
      <c r="I11" s="8">
        <v>58000</v>
      </c>
      <c r="J11" s="6">
        <f>E11+F11+G11+H11+I11</f>
        <v>328472.90000000002</v>
      </c>
    </row>
    <row r="12" spans="1:10" ht="15.75" customHeight="1" x14ac:dyDescent="0.25">
      <c r="A12" s="29"/>
      <c r="B12" s="25"/>
      <c r="C12" s="19"/>
      <c r="D12" s="7" t="s">
        <v>12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6">
        <f>E12+F12+G12+H12</f>
        <v>0</v>
      </c>
    </row>
    <row r="13" spans="1:10" ht="15.75" customHeight="1" x14ac:dyDescent="0.25">
      <c r="A13" s="29"/>
      <c r="B13" s="25"/>
      <c r="C13" s="19"/>
      <c r="D13" s="7" t="s">
        <v>13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6">
        <f>E13+F13+G13+H13</f>
        <v>0</v>
      </c>
    </row>
    <row r="14" spans="1:10" ht="25.5" x14ac:dyDescent="0.25">
      <c r="A14" s="29"/>
      <c r="B14" s="25"/>
      <c r="C14" s="19"/>
      <c r="D14" s="7" t="s">
        <v>14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6">
        <f>E14+F14+G14+H14</f>
        <v>0</v>
      </c>
    </row>
    <row r="15" spans="1:10" ht="25.5" x14ac:dyDescent="0.25">
      <c r="A15" s="29"/>
      <c r="B15" s="25"/>
      <c r="C15" s="24" t="s">
        <v>38</v>
      </c>
      <c r="D15" s="5" t="s">
        <v>34</v>
      </c>
      <c r="E15" s="6">
        <v>0</v>
      </c>
      <c r="F15" s="6">
        <f>F16+F17+F18+F19</f>
        <v>16337.77</v>
      </c>
      <c r="G15" s="6">
        <v>6000</v>
      </c>
      <c r="H15" s="6">
        <f>H16+H17+H18+H19</f>
        <v>6000</v>
      </c>
      <c r="I15" s="6">
        <f>I16+I17+I18+I19</f>
        <v>6000</v>
      </c>
      <c r="J15" s="6">
        <f>E15+F15+G15+H15+I15</f>
        <v>34337.770000000004</v>
      </c>
    </row>
    <row r="16" spans="1:10" x14ac:dyDescent="0.25">
      <c r="A16" s="29"/>
      <c r="B16" s="25"/>
      <c r="C16" s="25"/>
      <c r="D16" s="7" t="s">
        <v>11</v>
      </c>
      <c r="E16" s="8">
        <v>0</v>
      </c>
      <c r="F16" s="8">
        <v>16337.77</v>
      </c>
      <c r="G16" s="8">
        <v>6000</v>
      </c>
      <c r="H16" s="8">
        <v>6000</v>
      </c>
      <c r="I16" s="8">
        <v>6000</v>
      </c>
      <c r="J16" s="6">
        <f>E16+F16+G16+H16+I16</f>
        <v>34337.770000000004</v>
      </c>
    </row>
    <row r="17" spans="1:10" x14ac:dyDescent="0.25">
      <c r="A17" s="29"/>
      <c r="B17" s="25"/>
      <c r="C17" s="25"/>
      <c r="D17" s="7" t="s">
        <v>12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6">
        <f t="shared" ref="J17:J19" si="1">E17+F17+G17+H17+I17</f>
        <v>0</v>
      </c>
    </row>
    <row r="18" spans="1:10" x14ac:dyDescent="0.25">
      <c r="A18" s="29"/>
      <c r="B18" s="25"/>
      <c r="C18" s="25"/>
      <c r="D18" s="7" t="s">
        <v>13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6">
        <f t="shared" si="1"/>
        <v>0</v>
      </c>
    </row>
    <row r="19" spans="1:10" ht="25.5" x14ac:dyDescent="0.25">
      <c r="A19" s="30"/>
      <c r="B19" s="26"/>
      <c r="C19" s="26"/>
      <c r="D19" s="7" t="s">
        <v>14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6">
        <f t="shared" si="1"/>
        <v>0</v>
      </c>
    </row>
    <row r="20" spans="1:10" ht="29.25" customHeight="1" x14ac:dyDescent="0.25">
      <c r="A20" s="20">
        <v>2</v>
      </c>
      <c r="B20" s="19" t="s">
        <v>15</v>
      </c>
      <c r="C20" s="21"/>
      <c r="D20" s="5" t="s">
        <v>34</v>
      </c>
      <c r="E20" s="6">
        <f>E21+E22+E23+E24</f>
        <v>8798.1</v>
      </c>
      <c r="F20" s="6">
        <f t="shared" ref="F20:I20" si="2">F21+F22+F23+F24</f>
        <v>0</v>
      </c>
      <c r="G20" s="6">
        <f>G21+G22+G23+G24</f>
        <v>0</v>
      </c>
      <c r="H20" s="6">
        <f t="shared" si="2"/>
        <v>0</v>
      </c>
      <c r="I20" s="6">
        <f t="shared" si="2"/>
        <v>0</v>
      </c>
      <c r="J20" s="6">
        <f>E20+F20+G20+H20+I20</f>
        <v>8798.1</v>
      </c>
    </row>
    <row r="21" spans="1:10" ht="17.25" customHeight="1" x14ac:dyDescent="0.25">
      <c r="A21" s="20"/>
      <c r="B21" s="19"/>
      <c r="C21" s="21"/>
      <c r="D21" s="7" t="s">
        <v>11</v>
      </c>
      <c r="E21" s="8">
        <v>8798.1</v>
      </c>
      <c r="F21" s="8">
        <v>0</v>
      </c>
      <c r="G21" s="8">
        <v>0</v>
      </c>
      <c r="H21" s="8">
        <v>0</v>
      </c>
      <c r="I21" s="8">
        <v>0</v>
      </c>
      <c r="J21" s="6">
        <f>E21+F21+G21+H21+I21</f>
        <v>8798.1</v>
      </c>
    </row>
    <row r="22" spans="1:10" ht="16.5" customHeight="1" x14ac:dyDescent="0.25">
      <c r="A22" s="20"/>
      <c r="B22" s="19"/>
      <c r="C22" s="21"/>
      <c r="D22" s="7" t="s">
        <v>12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6">
        <f t="shared" ref="J22:J24" si="3">E22+F22+G22+H22+I22</f>
        <v>0</v>
      </c>
    </row>
    <row r="23" spans="1:10" ht="17.25" customHeight="1" x14ac:dyDescent="0.25">
      <c r="A23" s="20"/>
      <c r="B23" s="19"/>
      <c r="C23" s="21"/>
      <c r="D23" s="7" t="s">
        <v>13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6">
        <f t="shared" si="3"/>
        <v>0</v>
      </c>
    </row>
    <row r="24" spans="1:10" ht="17.25" customHeight="1" x14ac:dyDescent="0.25">
      <c r="A24" s="20"/>
      <c r="B24" s="19"/>
      <c r="C24" s="21"/>
      <c r="D24" s="7" t="s">
        <v>14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6">
        <f t="shared" si="3"/>
        <v>0</v>
      </c>
    </row>
    <row r="25" spans="1:10" ht="28.5" customHeight="1" x14ac:dyDescent="0.25">
      <c r="A25" s="20">
        <v>3</v>
      </c>
      <c r="B25" s="19" t="s">
        <v>16</v>
      </c>
      <c r="C25" s="19" t="s">
        <v>17</v>
      </c>
      <c r="D25" s="5" t="s">
        <v>34</v>
      </c>
      <c r="E25" s="6">
        <f>E26+E27+E28+E29</f>
        <v>8796.4</v>
      </c>
      <c r="F25" s="6">
        <f t="shared" ref="F25:H25" si="4">F26+F27+F28+F29</f>
        <v>18790.5</v>
      </c>
      <c r="G25" s="6">
        <f>G26+G27+G28+G29</f>
        <v>20000</v>
      </c>
      <c r="H25" s="6">
        <f t="shared" si="4"/>
        <v>20000</v>
      </c>
      <c r="I25" s="6">
        <f>I26+I27+I28+I29</f>
        <v>20000</v>
      </c>
      <c r="J25" s="6">
        <f>E25+F25+G25+H25+I25</f>
        <v>87586.9</v>
      </c>
    </row>
    <row r="26" spans="1:10" ht="18.75" customHeight="1" x14ac:dyDescent="0.25">
      <c r="A26" s="20"/>
      <c r="B26" s="19"/>
      <c r="C26" s="19"/>
      <c r="D26" s="7" t="s">
        <v>11</v>
      </c>
      <c r="E26" s="8">
        <v>8796.4</v>
      </c>
      <c r="F26" s="8">
        <v>18790.5</v>
      </c>
      <c r="G26" s="8">
        <v>20000</v>
      </c>
      <c r="H26" s="8">
        <v>20000</v>
      </c>
      <c r="I26" s="8">
        <v>20000</v>
      </c>
      <c r="J26" s="6">
        <f>E26+F26+G26+H26+I26</f>
        <v>87586.9</v>
      </c>
    </row>
    <row r="27" spans="1:10" ht="16.5" customHeight="1" x14ac:dyDescent="0.25">
      <c r="A27" s="20"/>
      <c r="B27" s="19"/>
      <c r="C27" s="19"/>
      <c r="D27" s="7" t="s">
        <v>12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6">
        <f t="shared" ref="J27:J29" si="5">E27+F27+G27+H27+I27</f>
        <v>0</v>
      </c>
    </row>
    <row r="28" spans="1:10" ht="17.25" customHeight="1" x14ac:dyDescent="0.25">
      <c r="A28" s="20"/>
      <c r="B28" s="19"/>
      <c r="C28" s="19"/>
      <c r="D28" s="7" t="s">
        <v>13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6">
        <f t="shared" si="5"/>
        <v>0</v>
      </c>
    </row>
    <row r="29" spans="1:10" ht="15.75" customHeight="1" x14ac:dyDescent="0.25">
      <c r="A29" s="20"/>
      <c r="B29" s="19"/>
      <c r="C29" s="19"/>
      <c r="D29" s="7" t="s">
        <v>14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6">
        <f t="shared" si="5"/>
        <v>0</v>
      </c>
    </row>
    <row r="30" spans="1:10" ht="27" customHeight="1" x14ac:dyDescent="0.25">
      <c r="A30" s="20">
        <v>4</v>
      </c>
      <c r="B30" s="19" t="s">
        <v>18</v>
      </c>
      <c r="C30" s="21"/>
      <c r="D30" s="5" t="s">
        <v>34</v>
      </c>
      <c r="E30" s="6">
        <f>E31+E32+E33+E34</f>
        <v>24500</v>
      </c>
      <c r="F30" s="6">
        <f t="shared" ref="F30:H30" si="6">F31+F32+F33+F34</f>
        <v>0</v>
      </c>
      <c r="G30" s="6">
        <f t="shared" si="6"/>
        <v>25000</v>
      </c>
      <c r="H30" s="6">
        <f t="shared" si="6"/>
        <v>25000</v>
      </c>
      <c r="I30" s="6">
        <f>I31+I32+I33+I34</f>
        <v>25000</v>
      </c>
      <c r="J30" s="6">
        <f>E30+F30+G30+H30+I30</f>
        <v>99500</v>
      </c>
    </row>
    <row r="31" spans="1:10" x14ac:dyDescent="0.25">
      <c r="A31" s="20"/>
      <c r="B31" s="19"/>
      <c r="C31" s="21"/>
      <c r="D31" s="7" t="s">
        <v>11</v>
      </c>
      <c r="E31" s="8">
        <v>24500</v>
      </c>
      <c r="F31" s="8">
        <v>0</v>
      </c>
      <c r="G31" s="8">
        <v>25000</v>
      </c>
      <c r="H31" s="8">
        <v>25000</v>
      </c>
      <c r="I31" s="8">
        <v>25000</v>
      </c>
      <c r="J31" s="6">
        <f>E31+F31+G31+H31+I31</f>
        <v>99500</v>
      </c>
    </row>
    <row r="32" spans="1:10" ht="16.5" customHeight="1" x14ac:dyDescent="0.25">
      <c r="A32" s="20"/>
      <c r="B32" s="19"/>
      <c r="C32" s="21"/>
      <c r="D32" s="7" t="s">
        <v>12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6">
        <f t="shared" ref="J32:J34" si="7">E32+F32+G32+H32+I32</f>
        <v>0</v>
      </c>
    </row>
    <row r="33" spans="1:10" ht="18" customHeight="1" x14ac:dyDescent="0.25">
      <c r="A33" s="20"/>
      <c r="B33" s="19"/>
      <c r="C33" s="21"/>
      <c r="D33" s="7" t="s">
        <v>13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6">
        <f t="shared" si="7"/>
        <v>0</v>
      </c>
    </row>
    <row r="34" spans="1:10" ht="15" customHeight="1" x14ac:dyDescent="0.25">
      <c r="A34" s="20"/>
      <c r="B34" s="19"/>
      <c r="C34" s="21"/>
      <c r="D34" s="7" t="s">
        <v>14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6">
        <f t="shared" si="7"/>
        <v>0</v>
      </c>
    </row>
    <row r="35" spans="1:10" ht="30.75" customHeight="1" x14ac:dyDescent="0.25">
      <c r="A35" s="20">
        <v>5</v>
      </c>
      <c r="B35" s="19" t="s">
        <v>19</v>
      </c>
      <c r="C35" s="19" t="s">
        <v>20</v>
      </c>
      <c r="D35" s="5" t="s">
        <v>34</v>
      </c>
      <c r="E35" s="6">
        <f>E36+E37+E38+E39</f>
        <v>25000</v>
      </c>
      <c r="F35" s="6">
        <f t="shared" ref="F35:H35" si="8">F36+F37+F38+F39</f>
        <v>21000</v>
      </c>
      <c r="G35" s="6">
        <f t="shared" si="8"/>
        <v>22000</v>
      </c>
      <c r="H35" s="6">
        <f t="shared" si="8"/>
        <v>22000</v>
      </c>
      <c r="I35" s="6">
        <f>I36+I37+I38+I39</f>
        <v>22000</v>
      </c>
      <c r="J35" s="6">
        <f>E35+F35+G35+H35+I35</f>
        <v>112000</v>
      </c>
    </row>
    <row r="36" spans="1:10" x14ac:dyDescent="0.25">
      <c r="A36" s="20"/>
      <c r="B36" s="19"/>
      <c r="C36" s="19"/>
      <c r="D36" s="7" t="s">
        <v>11</v>
      </c>
      <c r="E36" s="8">
        <v>25000</v>
      </c>
      <c r="F36" s="8">
        <v>21000</v>
      </c>
      <c r="G36" s="8">
        <v>22000</v>
      </c>
      <c r="H36" s="8">
        <v>22000</v>
      </c>
      <c r="I36" s="8">
        <v>22000</v>
      </c>
      <c r="J36" s="6">
        <f>E36+F36+G36+H36+I36</f>
        <v>112000</v>
      </c>
    </row>
    <row r="37" spans="1:10" ht="15.75" customHeight="1" x14ac:dyDescent="0.25">
      <c r="A37" s="20"/>
      <c r="B37" s="19"/>
      <c r="C37" s="19"/>
      <c r="D37" s="7" t="s">
        <v>12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6">
        <f t="shared" ref="J37:J39" si="9">E37+F37+G37+H37+I37</f>
        <v>0</v>
      </c>
    </row>
    <row r="38" spans="1:10" ht="16.5" customHeight="1" x14ac:dyDescent="0.25">
      <c r="A38" s="20"/>
      <c r="B38" s="19"/>
      <c r="C38" s="19"/>
      <c r="D38" s="7" t="s">
        <v>13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6">
        <f t="shared" si="9"/>
        <v>0</v>
      </c>
    </row>
    <row r="39" spans="1:10" ht="15.75" customHeight="1" x14ac:dyDescent="0.25">
      <c r="A39" s="20"/>
      <c r="B39" s="19"/>
      <c r="C39" s="19"/>
      <c r="D39" s="7" t="s">
        <v>14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6">
        <f t="shared" si="9"/>
        <v>0</v>
      </c>
    </row>
    <row r="40" spans="1:10" ht="27" customHeight="1" x14ac:dyDescent="0.25">
      <c r="A40" s="20"/>
      <c r="B40" s="19"/>
      <c r="C40" s="19" t="s">
        <v>21</v>
      </c>
      <c r="D40" s="5" t="s">
        <v>34</v>
      </c>
      <c r="E40" s="6">
        <f>E41+E42+E43+E44</f>
        <v>10000</v>
      </c>
      <c r="F40" s="6">
        <f t="shared" ref="F40:H40" si="10">F41+F42+F43+F44</f>
        <v>5000</v>
      </c>
      <c r="G40" s="6">
        <f t="shared" si="10"/>
        <v>0</v>
      </c>
      <c r="H40" s="6">
        <f t="shared" si="10"/>
        <v>0</v>
      </c>
      <c r="I40" s="6">
        <f>I41+I42+I43+I44</f>
        <v>0</v>
      </c>
      <c r="J40" s="6">
        <f>E40+F40+G40+H40+I40</f>
        <v>15000</v>
      </c>
    </row>
    <row r="41" spans="1:10" x14ac:dyDescent="0.25">
      <c r="A41" s="20"/>
      <c r="B41" s="19"/>
      <c r="C41" s="19"/>
      <c r="D41" s="7" t="s">
        <v>11</v>
      </c>
      <c r="E41" s="8">
        <v>10000</v>
      </c>
      <c r="F41" s="8">
        <v>5000</v>
      </c>
      <c r="G41" s="8">
        <v>0</v>
      </c>
      <c r="H41" s="8">
        <v>0</v>
      </c>
      <c r="I41" s="8">
        <v>0</v>
      </c>
      <c r="J41" s="6">
        <f>E41+F41+G41+H41+I41</f>
        <v>15000</v>
      </c>
    </row>
    <row r="42" spans="1:10" ht="15.75" customHeight="1" x14ac:dyDescent="0.25">
      <c r="A42" s="20"/>
      <c r="B42" s="19"/>
      <c r="C42" s="19"/>
      <c r="D42" s="7" t="s">
        <v>12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6">
        <f t="shared" ref="J42:J44" si="11">E42+F42+G42+H42+I42</f>
        <v>0</v>
      </c>
    </row>
    <row r="43" spans="1:10" ht="16.5" customHeight="1" x14ac:dyDescent="0.25">
      <c r="A43" s="20"/>
      <c r="B43" s="19"/>
      <c r="C43" s="19"/>
      <c r="D43" s="7" t="s">
        <v>13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6">
        <f t="shared" si="11"/>
        <v>0</v>
      </c>
    </row>
    <row r="44" spans="1:10" ht="16.5" customHeight="1" x14ac:dyDescent="0.25">
      <c r="A44" s="20"/>
      <c r="B44" s="19"/>
      <c r="C44" s="19"/>
      <c r="D44" s="7" t="s">
        <v>14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6">
        <f t="shared" si="11"/>
        <v>0</v>
      </c>
    </row>
    <row r="45" spans="1:10" ht="27" customHeight="1" x14ac:dyDescent="0.25">
      <c r="A45" s="20">
        <v>6</v>
      </c>
      <c r="B45" s="19" t="s">
        <v>22</v>
      </c>
      <c r="C45" s="19" t="s">
        <v>40</v>
      </c>
      <c r="D45" s="5" t="s">
        <v>34</v>
      </c>
      <c r="E45" s="6">
        <f>E46+E47+E48+E49</f>
        <v>8000</v>
      </c>
      <c r="F45" s="6">
        <f t="shared" ref="F45:H45" si="12">F46+F47+F48+F49</f>
        <v>10000</v>
      </c>
      <c r="G45" s="6">
        <f t="shared" si="12"/>
        <v>10000</v>
      </c>
      <c r="H45" s="6">
        <f t="shared" si="12"/>
        <v>10000</v>
      </c>
      <c r="I45" s="6">
        <f>I46+I47+I48+I49</f>
        <v>10000</v>
      </c>
      <c r="J45" s="6">
        <f>E45+F45+G45+H45+I45</f>
        <v>48000</v>
      </c>
    </row>
    <row r="46" spans="1:10" x14ac:dyDescent="0.25">
      <c r="A46" s="20"/>
      <c r="B46" s="19"/>
      <c r="C46" s="19"/>
      <c r="D46" s="7" t="s">
        <v>11</v>
      </c>
      <c r="E46" s="8">
        <v>8000</v>
      </c>
      <c r="F46" s="8">
        <v>10000</v>
      </c>
      <c r="G46" s="8">
        <v>10000</v>
      </c>
      <c r="H46" s="8">
        <v>10000</v>
      </c>
      <c r="I46" s="8">
        <v>10000</v>
      </c>
      <c r="J46" s="6">
        <f>E46+F46+G46+H46+I46</f>
        <v>48000</v>
      </c>
    </row>
    <row r="47" spans="1:10" ht="13.5" customHeight="1" x14ac:dyDescent="0.25">
      <c r="A47" s="20"/>
      <c r="B47" s="19"/>
      <c r="C47" s="19"/>
      <c r="D47" s="7" t="s">
        <v>12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6">
        <f t="shared" ref="J47:J49" si="13">E47+F47+G47+H47+I47</f>
        <v>0</v>
      </c>
    </row>
    <row r="48" spans="1:10" ht="16.5" customHeight="1" x14ac:dyDescent="0.25">
      <c r="A48" s="20"/>
      <c r="B48" s="19"/>
      <c r="C48" s="19"/>
      <c r="D48" s="7" t="s">
        <v>13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6">
        <f t="shared" si="13"/>
        <v>0</v>
      </c>
    </row>
    <row r="49" spans="1:10" ht="16.5" customHeight="1" x14ac:dyDescent="0.25">
      <c r="A49" s="20"/>
      <c r="B49" s="19"/>
      <c r="C49" s="19"/>
      <c r="D49" s="7" t="s">
        <v>14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6">
        <f t="shared" si="13"/>
        <v>0</v>
      </c>
    </row>
    <row r="50" spans="1:10" ht="29.25" customHeight="1" x14ac:dyDescent="0.25">
      <c r="A50" s="28">
        <v>7</v>
      </c>
      <c r="B50" s="24" t="s">
        <v>35</v>
      </c>
      <c r="C50" s="28"/>
      <c r="D50" s="5" t="s">
        <v>34</v>
      </c>
      <c r="E50" s="6">
        <f>E51+E52+E53+E54</f>
        <v>6000</v>
      </c>
      <c r="F50" s="6">
        <f>F51+F52+F53+F54</f>
        <v>8000</v>
      </c>
      <c r="G50" s="6">
        <f t="shared" ref="G50:H50" si="14">G51+G52+G53+G54</f>
        <v>0</v>
      </c>
      <c r="H50" s="6">
        <f t="shared" si="14"/>
        <v>0</v>
      </c>
      <c r="I50" s="6">
        <f>I51+I52+I53+I54</f>
        <v>0</v>
      </c>
      <c r="J50" s="6">
        <f>E50+F50+G50+H50+I50</f>
        <v>14000</v>
      </c>
    </row>
    <row r="51" spans="1:10" ht="16.5" customHeight="1" x14ac:dyDescent="0.25">
      <c r="A51" s="29"/>
      <c r="B51" s="25"/>
      <c r="C51" s="29"/>
      <c r="D51" s="7" t="s">
        <v>11</v>
      </c>
      <c r="E51" s="8">
        <v>6000</v>
      </c>
      <c r="F51" s="8">
        <v>8000</v>
      </c>
      <c r="G51" s="8">
        <v>0</v>
      </c>
      <c r="H51" s="8">
        <v>0</v>
      </c>
      <c r="I51" s="8">
        <v>0</v>
      </c>
      <c r="J51" s="6">
        <f t="shared" ref="J51:J54" si="15">E51+F51+G51+H51+I51</f>
        <v>14000</v>
      </c>
    </row>
    <row r="52" spans="1:10" ht="16.5" customHeight="1" x14ac:dyDescent="0.25">
      <c r="A52" s="29"/>
      <c r="B52" s="25"/>
      <c r="C52" s="29"/>
      <c r="D52" s="7" t="s">
        <v>12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6">
        <f t="shared" si="15"/>
        <v>0</v>
      </c>
    </row>
    <row r="53" spans="1:10" ht="16.5" customHeight="1" x14ac:dyDescent="0.25">
      <c r="A53" s="29"/>
      <c r="B53" s="25"/>
      <c r="C53" s="29"/>
      <c r="D53" s="7" t="s">
        <v>13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6">
        <f t="shared" si="15"/>
        <v>0</v>
      </c>
    </row>
    <row r="54" spans="1:10" ht="16.5" customHeight="1" x14ac:dyDescent="0.25">
      <c r="A54" s="30"/>
      <c r="B54" s="26"/>
      <c r="C54" s="30"/>
      <c r="D54" s="7" t="s">
        <v>14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6">
        <f t="shared" si="15"/>
        <v>0</v>
      </c>
    </row>
    <row r="55" spans="1:10" ht="28.5" customHeight="1" x14ac:dyDescent="0.25">
      <c r="A55" s="20">
        <v>8</v>
      </c>
      <c r="B55" s="27" t="s">
        <v>23</v>
      </c>
      <c r="C55" s="24" t="s">
        <v>24</v>
      </c>
      <c r="D55" s="5" t="s">
        <v>34</v>
      </c>
      <c r="E55" s="6">
        <f>E56+E57+E58+E59</f>
        <v>37407.5</v>
      </c>
      <c r="F55" s="6">
        <f>F56+F57+F58+F59</f>
        <v>67870</v>
      </c>
      <c r="G55" s="6">
        <f t="shared" ref="G55:H55" si="16">G56+G57+G58+G59</f>
        <v>46000</v>
      </c>
      <c r="H55" s="6">
        <f t="shared" si="16"/>
        <v>46000</v>
      </c>
      <c r="I55" s="6">
        <f>I56+I57+I58+I59</f>
        <v>46000</v>
      </c>
      <c r="J55" s="6">
        <f>E55+F55+G55+H55+I55</f>
        <v>243277.5</v>
      </c>
    </row>
    <row r="56" spans="1:10" x14ac:dyDescent="0.25">
      <c r="A56" s="20"/>
      <c r="B56" s="27"/>
      <c r="C56" s="25"/>
      <c r="D56" s="7" t="s">
        <v>11</v>
      </c>
      <c r="E56" s="8">
        <v>37407.5</v>
      </c>
      <c r="F56" s="8">
        <v>67870</v>
      </c>
      <c r="G56" s="8">
        <v>46000</v>
      </c>
      <c r="H56" s="8">
        <v>46000</v>
      </c>
      <c r="I56" s="8">
        <v>46000</v>
      </c>
      <c r="J56" s="6">
        <f>E56+F56+G56+H56+I56</f>
        <v>243277.5</v>
      </c>
    </row>
    <row r="57" spans="1:10" ht="15.75" customHeight="1" x14ac:dyDescent="0.25">
      <c r="A57" s="20"/>
      <c r="B57" s="27"/>
      <c r="C57" s="25"/>
      <c r="D57" s="7" t="s">
        <v>12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6">
        <f t="shared" ref="J57:J59" si="17">E57+F57+G57+H57+I57</f>
        <v>0</v>
      </c>
    </row>
    <row r="58" spans="1:10" ht="15" customHeight="1" x14ac:dyDescent="0.25">
      <c r="A58" s="20"/>
      <c r="B58" s="27"/>
      <c r="C58" s="25"/>
      <c r="D58" s="7" t="s">
        <v>13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6">
        <f t="shared" si="17"/>
        <v>0</v>
      </c>
    </row>
    <row r="59" spans="1:10" ht="15.75" customHeight="1" x14ac:dyDescent="0.25">
      <c r="A59" s="20"/>
      <c r="B59" s="27"/>
      <c r="C59" s="26"/>
      <c r="D59" s="7" t="s">
        <v>14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6">
        <f t="shared" si="17"/>
        <v>0</v>
      </c>
    </row>
    <row r="60" spans="1:10" ht="26.25" customHeight="1" x14ac:dyDescent="0.25">
      <c r="A60" s="23" t="s">
        <v>25</v>
      </c>
      <c r="B60" s="23"/>
      <c r="C60" s="23"/>
      <c r="D60" s="5" t="s">
        <v>34</v>
      </c>
      <c r="E60" s="6">
        <f>E61+E62+E63+E64</f>
        <v>203502</v>
      </c>
      <c r="F60" s="6">
        <f>F61+F62+F63+F64</f>
        <v>226471.16999999998</v>
      </c>
      <c r="G60" s="6">
        <f t="shared" ref="G60:H60" si="18">G61+G62+G63+G64</f>
        <v>187000</v>
      </c>
      <c r="H60" s="6">
        <f t="shared" si="18"/>
        <v>187000</v>
      </c>
      <c r="I60" s="6">
        <f>I61+I62+I63+I64</f>
        <v>187000</v>
      </c>
      <c r="J60" s="6">
        <f>E60+F60+G60+H60+I60</f>
        <v>990973.16999999993</v>
      </c>
    </row>
    <row r="61" spans="1:10" x14ac:dyDescent="0.25">
      <c r="A61" s="23"/>
      <c r="B61" s="23"/>
      <c r="C61" s="23"/>
      <c r="D61" s="9" t="s">
        <v>11</v>
      </c>
      <c r="E61" s="10">
        <f>E56+E46+E41+E36+E31+E26+E21+E11+E51</f>
        <v>203502</v>
      </c>
      <c r="F61" s="10">
        <f>F56+F46+F41+F36+F31+F26+F21+F11+F51+F16</f>
        <v>226471.16999999998</v>
      </c>
      <c r="G61" s="10">
        <f>G56+G46+G41+G36+G31+G26+G21+G11+G51+G16</f>
        <v>187000</v>
      </c>
      <c r="H61" s="10">
        <f>H56+H46+H41+H36+H31+H26+H21+H11+H51+H16</f>
        <v>187000</v>
      </c>
      <c r="I61" s="10">
        <f>I56+I46+I36+I31+I26+I21+I16+I11</f>
        <v>187000</v>
      </c>
      <c r="J61" s="6">
        <f t="shared" ref="J61:J64" si="19">E61+F61+G61+H61+I61</f>
        <v>990973.16999999993</v>
      </c>
    </row>
    <row r="62" spans="1:10" ht="15.75" customHeight="1" x14ac:dyDescent="0.25">
      <c r="A62" s="23"/>
      <c r="B62" s="23"/>
      <c r="C62" s="23"/>
      <c r="D62" s="9" t="s">
        <v>12</v>
      </c>
      <c r="E62" s="10">
        <f>E57+E47+E42+E37+E32+E27+E22+E12+E52</f>
        <v>0</v>
      </c>
      <c r="F62" s="10">
        <f t="shared" ref="F62:I62" si="20">F57+F47+F42+F37+F32+F27+F22+F12+F52</f>
        <v>0</v>
      </c>
      <c r="G62" s="10">
        <f t="shared" si="20"/>
        <v>0</v>
      </c>
      <c r="H62" s="10">
        <f t="shared" si="20"/>
        <v>0</v>
      </c>
      <c r="I62" s="10">
        <f t="shared" si="20"/>
        <v>0</v>
      </c>
      <c r="J62" s="6">
        <f t="shared" si="19"/>
        <v>0</v>
      </c>
    </row>
    <row r="63" spans="1:10" ht="15.75" customHeight="1" x14ac:dyDescent="0.25">
      <c r="A63" s="23"/>
      <c r="B63" s="23"/>
      <c r="C63" s="23"/>
      <c r="D63" s="9" t="s">
        <v>13</v>
      </c>
      <c r="E63" s="10">
        <f>E58+E48+E43+E38+E33+E28+E23+E13+E53</f>
        <v>0</v>
      </c>
      <c r="F63" s="10">
        <f t="shared" ref="F63:I63" si="21">F58+F48+F43+F38+F33+F28+F23+F13+F53</f>
        <v>0</v>
      </c>
      <c r="G63" s="10">
        <f t="shared" si="21"/>
        <v>0</v>
      </c>
      <c r="H63" s="10">
        <f t="shared" si="21"/>
        <v>0</v>
      </c>
      <c r="I63" s="10">
        <f t="shared" si="21"/>
        <v>0</v>
      </c>
      <c r="J63" s="6">
        <f t="shared" si="19"/>
        <v>0</v>
      </c>
    </row>
    <row r="64" spans="1:10" ht="15.75" customHeight="1" x14ac:dyDescent="0.25">
      <c r="A64" s="23"/>
      <c r="B64" s="23"/>
      <c r="C64" s="23"/>
      <c r="D64" s="9" t="s">
        <v>14</v>
      </c>
      <c r="E64" s="10">
        <f>E59+E49+E44+E39+E34+E29+E24+E14+E54</f>
        <v>0</v>
      </c>
      <c r="F64" s="10">
        <f t="shared" ref="F64:I64" si="22">F59+F49+F44+F39+F34+F29+F24+F14+F54</f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6">
        <f t="shared" si="19"/>
        <v>0</v>
      </c>
    </row>
    <row r="65" spans="1:10" ht="16.5" customHeight="1" x14ac:dyDescent="0.25">
      <c r="A65" s="20" t="s">
        <v>26</v>
      </c>
      <c r="B65" s="20"/>
      <c r="C65" s="20"/>
      <c r="D65" s="20"/>
      <c r="E65" s="20"/>
      <c r="F65" s="20"/>
      <c r="G65" s="20"/>
      <c r="H65" s="20"/>
      <c r="I65" s="20"/>
      <c r="J65" s="20"/>
    </row>
    <row r="66" spans="1:10" ht="30" customHeight="1" x14ac:dyDescent="0.25">
      <c r="A66" s="20">
        <v>1</v>
      </c>
      <c r="B66" s="24" t="s">
        <v>27</v>
      </c>
      <c r="C66" s="24" t="s">
        <v>28</v>
      </c>
      <c r="D66" s="5" t="s">
        <v>34</v>
      </c>
      <c r="E66" s="6">
        <f>E67+E68+E69+E70</f>
        <v>104310</v>
      </c>
      <c r="F66" s="6">
        <v>23100</v>
      </c>
      <c r="G66" s="6">
        <f t="shared" ref="G66:H66" si="23">G67+G68+G69+G70</f>
        <v>10000</v>
      </c>
      <c r="H66" s="6">
        <f t="shared" si="23"/>
        <v>10000</v>
      </c>
      <c r="I66" s="6">
        <f>I67+I68+I69+I70</f>
        <v>10000</v>
      </c>
      <c r="J66" s="6">
        <f>E66+F66+G66+H66+I66</f>
        <v>157410</v>
      </c>
    </row>
    <row r="67" spans="1:10" x14ac:dyDescent="0.25">
      <c r="A67" s="20"/>
      <c r="B67" s="25"/>
      <c r="C67" s="25"/>
      <c r="D67" s="7" t="s">
        <v>11</v>
      </c>
      <c r="E67" s="8">
        <v>30000</v>
      </c>
      <c r="F67" s="8">
        <v>6000</v>
      </c>
      <c r="G67" s="8">
        <v>10000</v>
      </c>
      <c r="H67" s="8">
        <v>10000</v>
      </c>
      <c r="I67" s="8">
        <v>10000</v>
      </c>
      <c r="J67" s="6">
        <f>E67+F67+G67+H67+I67</f>
        <v>66000</v>
      </c>
    </row>
    <row r="68" spans="1:10" ht="17.25" customHeight="1" x14ac:dyDescent="0.25">
      <c r="A68" s="20"/>
      <c r="B68" s="25"/>
      <c r="C68" s="25"/>
      <c r="D68" s="7" t="s">
        <v>12</v>
      </c>
      <c r="E68" s="8">
        <v>7431</v>
      </c>
      <c r="F68" s="8">
        <v>1762.88</v>
      </c>
      <c r="G68" s="8">
        <v>0</v>
      </c>
      <c r="H68" s="8">
        <v>0</v>
      </c>
      <c r="I68" s="8">
        <v>0</v>
      </c>
      <c r="J68" s="6">
        <f t="shared" ref="J68:J70" si="24">E68+F68+G68+H68+I68</f>
        <v>9193.880000000001</v>
      </c>
    </row>
    <row r="69" spans="1:10" ht="19.5" customHeight="1" x14ac:dyDescent="0.25">
      <c r="A69" s="20"/>
      <c r="B69" s="25"/>
      <c r="C69" s="25"/>
      <c r="D69" s="7" t="s">
        <v>13</v>
      </c>
      <c r="E69" s="8">
        <v>66879</v>
      </c>
      <c r="F69" s="8">
        <v>15337.12</v>
      </c>
      <c r="G69" s="8">
        <v>0</v>
      </c>
      <c r="H69" s="8">
        <v>0</v>
      </c>
      <c r="I69" s="8">
        <v>0</v>
      </c>
      <c r="J69" s="6">
        <f t="shared" si="24"/>
        <v>82216.12</v>
      </c>
    </row>
    <row r="70" spans="1:10" ht="21.75" customHeight="1" x14ac:dyDescent="0.25">
      <c r="A70" s="20"/>
      <c r="B70" s="26"/>
      <c r="C70" s="26"/>
      <c r="D70" s="7" t="s">
        <v>14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6">
        <f t="shared" si="24"/>
        <v>0</v>
      </c>
    </row>
    <row r="71" spans="1:10" ht="29.25" customHeight="1" x14ac:dyDescent="0.25">
      <c r="A71" s="23" t="s">
        <v>29</v>
      </c>
      <c r="B71" s="23"/>
      <c r="C71" s="23"/>
      <c r="D71" s="5" t="s">
        <v>34</v>
      </c>
      <c r="E71" s="6">
        <f>E72+E73+E74+E75</f>
        <v>104310</v>
      </c>
      <c r="F71" s="6">
        <f t="shared" ref="F71:H71" si="25">F72+F73+F74+F75</f>
        <v>23100</v>
      </c>
      <c r="G71" s="6">
        <f t="shared" si="25"/>
        <v>10000</v>
      </c>
      <c r="H71" s="6">
        <f t="shared" si="25"/>
        <v>10000</v>
      </c>
      <c r="I71" s="6">
        <f>I66</f>
        <v>10000</v>
      </c>
      <c r="J71" s="6">
        <f>E71+F71+G71+H71+I71</f>
        <v>157410</v>
      </c>
    </row>
    <row r="72" spans="1:10" x14ac:dyDescent="0.25">
      <c r="A72" s="23"/>
      <c r="B72" s="23"/>
      <c r="C72" s="23"/>
      <c r="D72" s="9" t="s">
        <v>11</v>
      </c>
      <c r="E72" s="10">
        <f>E67</f>
        <v>30000</v>
      </c>
      <c r="F72" s="10">
        <f t="shared" ref="F72:H72" si="26">F67</f>
        <v>6000</v>
      </c>
      <c r="G72" s="10">
        <f t="shared" si="26"/>
        <v>10000</v>
      </c>
      <c r="H72" s="10">
        <f t="shared" si="26"/>
        <v>10000</v>
      </c>
      <c r="I72" s="10">
        <f>I67</f>
        <v>10000</v>
      </c>
      <c r="J72" s="6">
        <f>E72+F72+G72+H72+I72</f>
        <v>66000</v>
      </c>
    </row>
    <row r="73" spans="1:10" ht="16.5" customHeight="1" x14ac:dyDescent="0.25">
      <c r="A73" s="23"/>
      <c r="B73" s="23"/>
      <c r="C73" s="23"/>
      <c r="D73" s="9" t="s">
        <v>12</v>
      </c>
      <c r="E73" s="10">
        <f>E68</f>
        <v>7431</v>
      </c>
      <c r="F73" s="10">
        <f t="shared" ref="F73:I73" si="27">F68</f>
        <v>1762.88</v>
      </c>
      <c r="G73" s="10">
        <f t="shared" si="27"/>
        <v>0</v>
      </c>
      <c r="H73" s="10">
        <f t="shared" si="27"/>
        <v>0</v>
      </c>
      <c r="I73" s="10">
        <f t="shared" si="27"/>
        <v>0</v>
      </c>
      <c r="J73" s="6">
        <f t="shared" ref="J73:J75" si="28">E73+F73+G73+H73+I73</f>
        <v>9193.880000000001</v>
      </c>
    </row>
    <row r="74" spans="1:10" ht="15.75" customHeight="1" x14ac:dyDescent="0.25">
      <c r="A74" s="23"/>
      <c r="B74" s="23"/>
      <c r="C74" s="23"/>
      <c r="D74" s="9" t="s">
        <v>13</v>
      </c>
      <c r="E74" s="10">
        <f>E69</f>
        <v>66879</v>
      </c>
      <c r="F74" s="10">
        <f t="shared" ref="F74:I74" si="29">F69</f>
        <v>15337.12</v>
      </c>
      <c r="G74" s="10">
        <f t="shared" si="29"/>
        <v>0</v>
      </c>
      <c r="H74" s="10">
        <f t="shared" si="29"/>
        <v>0</v>
      </c>
      <c r="I74" s="10">
        <f t="shared" si="29"/>
        <v>0</v>
      </c>
      <c r="J74" s="6">
        <f t="shared" si="28"/>
        <v>82216.12</v>
      </c>
    </row>
    <row r="75" spans="1:10" ht="15.75" customHeight="1" x14ac:dyDescent="0.25">
      <c r="A75" s="23"/>
      <c r="B75" s="23"/>
      <c r="C75" s="23"/>
      <c r="D75" s="9" t="s">
        <v>14</v>
      </c>
      <c r="E75" s="10">
        <f>E70</f>
        <v>0</v>
      </c>
      <c r="F75" s="10">
        <f t="shared" ref="F75:I75" si="30">F70</f>
        <v>0</v>
      </c>
      <c r="G75" s="10">
        <f t="shared" si="30"/>
        <v>0</v>
      </c>
      <c r="H75" s="10">
        <f t="shared" si="30"/>
        <v>0</v>
      </c>
      <c r="I75" s="10">
        <f t="shared" si="30"/>
        <v>0</v>
      </c>
      <c r="J75" s="6">
        <f t="shared" si="28"/>
        <v>0</v>
      </c>
    </row>
    <row r="76" spans="1:10" ht="27.75" customHeight="1" x14ac:dyDescent="0.25">
      <c r="A76" s="22" t="s">
        <v>30</v>
      </c>
      <c r="B76" s="22"/>
      <c r="C76" s="22"/>
      <c r="D76" s="12" t="s">
        <v>34</v>
      </c>
      <c r="E76" s="13">
        <f>E77+E78+E79+E80</f>
        <v>307812</v>
      </c>
      <c r="F76" s="13">
        <f>F77+F78+F79+F80</f>
        <v>249571.16999999998</v>
      </c>
      <c r="G76" s="13">
        <f t="shared" ref="G76:H76" si="31">G77+G78+G79+G80</f>
        <v>197000</v>
      </c>
      <c r="H76" s="13">
        <f t="shared" si="31"/>
        <v>197000</v>
      </c>
      <c r="I76" s="13">
        <f>I77+I78+I79+I80</f>
        <v>197000</v>
      </c>
      <c r="J76" s="13">
        <f>E76+F76+G76+H76+I76</f>
        <v>1148383.17</v>
      </c>
    </row>
    <row r="77" spans="1:10" ht="17.25" customHeight="1" x14ac:dyDescent="0.25">
      <c r="A77" s="22"/>
      <c r="B77" s="22"/>
      <c r="C77" s="22"/>
      <c r="D77" s="14" t="s">
        <v>11</v>
      </c>
      <c r="E77" s="13">
        <f>E72+E61</f>
        <v>233502</v>
      </c>
      <c r="F77" s="13">
        <f>F72+F61</f>
        <v>232471.16999999998</v>
      </c>
      <c r="G77" s="13">
        <f t="shared" ref="G77:H77" si="32">G72+G61</f>
        <v>197000</v>
      </c>
      <c r="H77" s="13">
        <f t="shared" si="32"/>
        <v>197000</v>
      </c>
      <c r="I77" s="13">
        <f>I60+I71</f>
        <v>197000</v>
      </c>
      <c r="J77" s="13">
        <f>E77+F77+G77+H77+I77</f>
        <v>1056973.17</v>
      </c>
    </row>
    <row r="78" spans="1:10" ht="18" customHeight="1" x14ac:dyDescent="0.25">
      <c r="A78" s="22"/>
      <c r="B78" s="22"/>
      <c r="C78" s="22"/>
      <c r="D78" s="14" t="s">
        <v>12</v>
      </c>
      <c r="E78" s="13">
        <f>E73+E62</f>
        <v>7431</v>
      </c>
      <c r="F78" s="13">
        <f t="shared" ref="F78:I78" si="33">F73+F62</f>
        <v>1762.88</v>
      </c>
      <c r="G78" s="13">
        <f t="shared" si="33"/>
        <v>0</v>
      </c>
      <c r="H78" s="13">
        <f t="shared" si="33"/>
        <v>0</v>
      </c>
      <c r="I78" s="13">
        <f t="shared" si="33"/>
        <v>0</v>
      </c>
      <c r="J78" s="13">
        <f t="shared" ref="J78:J80" si="34">E78+F78+G78+H78+I78</f>
        <v>9193.880000000001</v>
      </c>
    </row>
    <row r="79" spans="1:10" ht="16.5" customHeight="1" x14ac:dyDescent="0.25">
      <c r="A79" s="22"/>
      <c r="B79" s="22"/>
      <c r="C79" s="22"/>
      <c r="D79" s="14" t="s">
        <v>13</v>
      </c>
      <c r="E79" s="13">
        <f>E74+E63</f>
        <v>66879</v>
      </c>
      <c r="F79" s="13">
        <f t="shared" ref="F79:I79" si="35">F74+F63</f>
        <v>15337.12</v>
      </c>
      <c r="G79" s="13">
        <f t="shared" si="35"/>
        <v>0</v>
      </c>
      <c r="H79" s="13">
        <f t="shared" si="35"/>
        <v>0</v>
      </c>
      <c r="I79" s="13">
        <f t="shared" si="35"/>
        <v>0</v>
      </c>
      <c r="J79" s="13">
        <f t="shared" si="34"/>
        <v>82216.12</v>
      </c>
    </row>
    <row r="80" spans="1:10" ht="17.25" customHeight="1" x14ac:dyDescent="0.25">
      <c r="A80" s="22"/>
      <c r="B80" s="22"/>
      <c r="C80" s="22"/>
      <c r="D80" s="14" t="s">
        <v>31</v>
      </c>
      <c r="E80" s="13">
        <f>E75+E64</f>
        <v>0</v>
      </c>
      <c r="F80" s="13">
        <f t="shared" ref="F80:I80" si="36">F75+F64</f>
        <v>0</v>
      </c>
      <c r="G80" s="13">
        <f t="shared" si="36"/>
        <v>0</v>
      </c>
      <c r="H80" s="13">
        <f t="shared" si="36"/>
        <v>0</v>
      </c>
      <c r="I80" s="13">
        <f t="shared" si="36"/>
        <v>0</v>
      </c>
      <c r="J80" s="13">
        <f t="shared" si="34"/>
        <v>0</v>
      </c>
    </row>
    <row r="81" spans="1:10" x14ac:dyDescent="0.25">
      <c r="A81" s="1"/>
      <c r="B81" s="1"/>
      <c r="C81" s="1"/>
      <c r="D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F82" s="2"/>
      <c r="G82" s="1"/>
      <c r="H82" s="1"/>
      <c r="I82" s="1"/>
      <c r="J82" s="2"/>
    </row>
    <row r="83" spans="1:10" x14ac:dyDescent="0.25">
      <c r="A83" s="1"/>
      <c r="B83" s="1"/>
      <c r="C83" s="1"/>
      <c r="D83" s="1"/>
      <c r="G83" s="1"/>
      <c r="H83" s="1"/>
      <c r="I83" s="1"/>
      <c r="J83" s="2"/>
    </row>
    <row r="84" spans="1:10" x14ac:dyDescent="0.25">
      <c r="A84" s="1"/>
      <c r="B84" s="1"/>
      <c r="C84" s="1"/>
      <c r="D84" s="1"/>
      <c r="G84" s="1"/>
      <c r="H84" s="1"/>
      <c r="I84" s="1"/>
      <c r="J84" s="1"/>
    </row>
  </sheetData>
  <mergeCells count="42">
    <mergeCell ref="C15:C19"/>
    <mergeCell ref="A10:A19"/>
    <mergeCell ref="B10:B19"/>
    <mergeCell ref="A9:J9"/>
    <mergeCell ref="C10:C14"/>
    <mergeCell ref="A7:A8"/>
    <mergeCell ref="B7:B8"/>
    <mergeCell ref="C7:C8"/>
    <mergeCell ref="D7:D8"/>
    <mergeCell ref="E7:J7"/>
    <mergeCell ref="A60:C64"/>
    <mergeCell ref="A55:A59"/>
    <mergeCell ref="B55:B59"/>
    <mergeCell ref="C55:C59"/>
    <mergeCell ref="A45:A49"/>
    <mergeCell ref="B45:B49"/>
    <mergeCell ref="C45:C49"/>
    <mergeCell ref="A50:A54"/>
    <mergeCell ref="B50:B54"/>
    <mergeCell ref="C50:C54"/>
    <mergeCell ref="A76:C80"/>
    <mergeCell ref="A71:C75"/>
    <mergeCell ref="A65:J65"/>
    <mergeCell ref="A66:A70"/>
    <mergeCell ref="B66:B70"/>
    <mergeCell ref="C66:C70"/>
    <mergeCell ref="G1:J1"/>
    <mergeCell ref="F3:J3"/>
    <mergeCell ref="A5:J5"/>
    <mergeCell ref="C40:C44"/>
    <mergeCell ref="A35:A44"/>
    <mergeCell ref="B35:B44"/>
    <mergeCell ref="C35:C39"/>
    <mergeCell ref="A30:A34"/>
    <mergeCell ref="B30:B34"/>
    <mergeCell ref="C30:C34"/>
    <mergeCell ref="A25:A29"/>
    <mergeCell ref="B25:B29"/>
    <mergeCell ref="C25:C29"/>
    <mergeCell ref="A20:A24"/>
    <mergeCell ref="B20:B24"/>
    <mergeCell ref="C20:C24"/>
  </mergeCells>
  <pageMargins left="0.51181102362204722" right="0.51181102362204722" top="0.59055118110236227" bottom="0.39370078740157483" header="0.31496062992125984" footer="0.31496062992125984"/>
  <pageSetup paperSize="9" scale="97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Лист1!_Hlk119075825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2024-01-29T12:08:01Z</dcterms:modified>
</cp:coreProperties>
</file>